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drawings/drawing13.xml" ContentType="application/vnd.openxmlformats-officedocument.drawing+xml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drawings/drawing14.xml" ContentType="application/vnd.openxmlformats-officedocument.drawing+xml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drawings/drawing15.xml" ContentType="application/vnd.openxmlformats-officedocument.drawing+xml"/>
  <Override PartName="/xl/drawings/drawing16.xml" ContentType="application/vnd.openxmlformats-officedocument.drawing+xml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ab4-my.sharepoint.com/personal/slawomir_buch_ruukki_com/Documents/Documents/Ruukki/Formularze/"/>
    </mc:Choice>
  </mc:AlternateContent>
  <xr:revisionPtr revIDLastSave="213" documentId="11_70ED321DE70CA3B7793EE4605D730C0E85FA2E35" xr6:coauthVersionLast="47" xr6:coauthVersionMax="47" xr10:uidLastSave="{FD0BF06B-2A25-440A-8C73-ED4E09FB804B}"/>
  <bookViews>
    <workbookView xWindow="-108" yWindow="-108" windowWidth="23256" windowHeight="13896" tabRatio="817" xr2:uid="{00000000-000D-0000-FFFF-FFFF00000000}"/>
  </bookViews>
  <sheets>
    <sheet name="FORMULARZ ZAMÓWIENIA - OKŁADKA" sheetId="20313" r:id="rId1"/>
    <sheet name="1 KASETON PODSTAWOWY" sheetId="20314" r:id="rId2"/>
    <sheet name="2 KASETON NAROŻNY" sheetId="20315" r:id="rId3"/>
    <sheet name="3 KASETON ŚCIĘTY GÓRNA KRAWĘDŹ" sheetId="20316" r:id="rId4"/>
    <sheet name="4 KASETON ŚCIĘTY DOLNA KRAWĘDŹ" sheetId="20317" r:id="rId5"/>
    <sheet name="5 KASETON ŚCIĘTY LEWA KRAWĘDŹ" sheetId="20318" r:id="rId6"/>
    <sheet name="6 KASETON ŚCIĘTY PRAWA KRAWĘDŹ" sheetId="20319" r:id="rId7"/>
    <sheet name="7 KASETONY U-KSZTAŁTNE" sheetId="20320" r:id="rId8"/>
    <sheet name="8 KASETONY SPECJALNE" sheetId="20321" r:id="rId9"/>
    <sheet name="9 PROFILE MONTAŻOWE" sheetId="20340" r:id="rId10"/>
    <sheet name="10 PROFILE MONTAŻOWE" sheetId="20341" r:id="rId11"/>
    <sheet name="11 OBRÓBKI" sheetId="20342" r:id="rId12"/>
    <sheet name="12 Profile startowe" sheetId="20343" r:id="rId13"/>
    <sheet name="13 Inne obróbki" sheetId="20344" r:id="rId14"/>
    <sheet name="14 Wkręty i inne akcesoria" sheetId="20345" r:id="rId15"/>
    <sheet name="15 BLACHY PŁASKIE" sheetId="20346" r:id="rId16"/>
    <sheet name="16 Informacja" sheetId="20339" r:id="rId17"/>
    <sheet name="Translation" sheetId="20337" state="hidden" r:id="rId18"/>
    <sheet name="Data" sheetId="20336" state="hidden" r:id="rId19"/>
  </sheets>
  <definedNames>
    <definedName name="_xlnm._FilterDatabase" localSheetId="0" hidden="1">'FORMULARZ ZAMÓWIENIA - OKŁADKA'!$A$17:$O$35</definedName>
    <definedName name="CoatingAl" localSheetId="12">#REF!</definedName>
    <definedName name="CoatingAl" localSheetId="13">#REF!</definedName>
    <definedName name="CoatingAl" localSheetId="14">#REF!</definedName>
    <definedName name="CoatingAl">#REF!</definedName>
    <definedName name="CoatingSt" localSheetId="12">#REF!</definedName>
    <definedName name="CoatingSt" localSheetId="13">#REF!</definedName>
    <definedName name="CoatingSt" localSheetId="14">#REF!</definedName>
    <definedName name="CoatingSt">#REF!</definedName>
    <definedName name="ColourHiarc" localSheetId="12">#REF!</definedName>
    <definedName name="ColourHiarc" localSheetId="13">#REF!</definedName>
    <definedName name="ColourHiarc" localSheetId="14">#REF!</definedName>
    <definedName name="ColourHiarc">#REF!</definedName>
    <definedName name="FitBook" localSheetId="12">#REF!</definedName>
    <definedName name="FitBook" localSheetId="13">#REF!</definedName>
    <definedName name="FitBook" localSheetId="14">#REF!</definedName>
    <definedName name="FitBook">#REF!</definedName>
    <definedName name="FlashMat" localSheetId="12">#REF!</definedName>
    <definedName name="FlashMat" localSheetId="13">#REF!</definedName>
    <definedName name="FlashMat" localSheetId="14">#REF!</definedName>
    <definedName name="FlashMat">#REF!</definedName>
    <definedName name="Gloss" localSheetId="12">#REF!</definedName>
    <definedName name="Gloss" localSheetId="13">#REF!</definedName>
    <definedName name="Gloss" localSheetId="14">#REF!</definedName>
    <definedName name="Gloss">#REF!</definedName>
    <definedName name="Holes" localSheetId="12">#REF!</definedName>
    <definedName name="Holes" localSheetId="13">#REF!</definedName>
    <definedName name="Holes" localSheetId="14">#REF!</definedName>
    <definedName name="Holes">#REF!</definedName>
    <definedName name="LangSel" localSheetId="12">#REF!</definedName>
    <definedName name="LangSel" localSheetId="13">#REF!</definedName>
    <definedName name="LangSel" localSheetId="14">#REF!</definedName>
    <definedName name="LangSel">#REF!</definedName>
    <definedName name="Material" localSheetId="12">#REF!</definedName>
    <definedName name="Material" localSheetId="13">#REF!</definedName>
    <definedName name="Material" localSheetId="14">#REF!</definedName>
    <definedName name="Material">#REF!</definedName>
    <definedName name="Pattern" localSheetId="12">#REF!</definedName>
    <definedName name="Pattern" localSheetId="13">#REF!</definedName>
    <definedName name="Pattern" localSheetId="14">#REF!</definedName>
    <definedName name="Pattern">#REF!</definedName>
    <definedName name="Perfo" localSheetId="12">#REF!</definedName>
    <definedName name="Perfo" localSheetId="13">#REF!</definedName>
    <definedName name="Perfo" localSheetId="14">#REF!</definedName>
    <definedName name="Perfo">#REF!</definedName>
    <definedName name="_xlnm.Print_Area" localSheetId="1">'1 KASETON PODSTAWOWY'!$A$1:$T$57</definedName>
    <definedName name="_xlnm.Print_Area" localSheetId="10">'10 PROFILE MONTAŻOWE'!$A$1:$J$50</definedName>
    <definedName name="_xlnm.Print_Area" localSheetId="11">'11 OBRÓBKI'!$A$1:$N$63</definedName>
    <definedName name="_xlnm.Print_Area" localSheetId="12">'12 Profile startowe'!$A$1:$N$31</definedName>
    <definedName name="_xlnm.Print_Area" localSheetId="13">'13 Inne obróbki'!$A$1:$N$54</definedName>
    <definedName name="_xlnm.Print_Area" localSheetId="14">'14 Wkręty i inne akcesoria'!$A$1:$L$57</definedName>
    <definedName name="_xlnm.Print_Area" localSheetId="2">'2 KASETON NAROŻNY'!$A$1:$T$37</definedName>
    <definedName name="_xlnm.Print_Area" localSheetId="3">'3 KASETON ŚCIĘTY GÓRNA KRAWĘDŹ'!$A$1:$T$37</definedName>
    <definedName name="_xlnm.Print_Area" localSheetId="4">'4 KASETON ŚCIĘTY DOLNA KRAWĘDŹ'!$A$1:$T$38</definedName>
    <definedName name="_xlnm.Print_Area" localSheetId="5">'5 KASETON ŚCIĘTY LEWA KRAWĘDŹ'!$A$1:$T$38</definedName>
    <definedName name="_xlnm.Print_Area" localSheetId="6">'6 KASETON ŚCIĘTY PRAWA KRAWĘDŹ'!$A$1:$T$38</definedName>
    <definedName name="_xlnm.Print_Area" localSheetId="7">'7 KASETONY U-KSZTAŁTNE'!$A$1:$U$37</definedName>
    <definedName name="_xlnm.Print_Area" localSheetId="8">'8 KASETONY SPECJALNE'!$A$1:$AD$61</definedName>
    <definedName name="_xlnm.Print_Area" localSheetId="9">'9 PROFILE MONTAŻOWE'!$A$1:$J$47</definedName>
    <definedName name="_xlnm.Print_Area" localSheetId="0">'FORMULARZ ZAMÓWIENIA - OKŁADKA'!$A$1:$O$47</definedName>
    <definedName name="_xlnm.Print_Titles" localSheetId="1">'1 KASETON PODSTAWOWY'!$24:$26</definedName>
    <definedName name="_xlnm.Print_Titles" localSheetId="2">'2 KASETON NAROŻNY'!$24:$26</definedName>
    <definedName name="_xlnm.Print_Titles" localSheetId="3">'3 KASETON ŚCIĘTY GÓRNA KRAWĘDŹ'!$24:$26</definedName>
    <definedName name="_xlnm.Print_Titles" localSheetId="4">'4 KASETON ŚCIĘTY DOLNA KRAWĘDŹ'!$24:$26</definedName>
    <definedName name="_xlnm.Print_Titles" localSheetId="5">'5 KASETON ŚCIĘTY LEWA KRAWĘDŹ'!$24:$26</definedName>
    <definedName name="_xlnm.Print_Titles" localSheetId="6">'6 KASETON ŚCIĘTY PRAWA KRAWĘDŹ'!$24:$26</definedName>
    <definedName name="_xlnm.Print_Titles" localSheetId="7">'7 KASETONY U-KSZTAŁTNE'!$24:$26</definedName>
    <definedName name="_xlnm.Print_Titles" localSheetId="8">'8 KASETONY SPECJALNE'!$27:$29</definedName>
    <definedName name="ProductSel" localSheetId="12">#REF!</definedName>
    <definedName name="ProductSel" localSheetId="13">#REF!</definedName>
    <definedName name="ProductSel" localSheetId="14">#REF!</definedName>
    <definedName name="ProductSel">#REF!</definedName>
    <definedName name="RRcolor" localSheetId="12">#REF!</definedName>
    <definedName name="RRcolor" localSheetId="13">#REF!</definedName>
    <definedName name="RRcolor" localSheetId="14">#REF!</definedName>
    <definedName name="RRcolor">#REF!</definedName>
    <definedName name="ScrewColType" localSheetId="12">#REF!</definedName>
    <definedName name="ScrewColType" localSheetId="13">#REF!</definedName>
    <definedName name="ScrewColType" localSheetId="14">#REF!</definedName>
    <definedName name="ScrewColType">#REF!</definedName>
    <definedName name="SheetList" localSheetId="12">#REF!</definedName>
    <definedName name="SheetList" localSheetId="13">#REF!</definedName>
    <definedName name="SheetList" localSheetId="14">#REF!</definedName>
    <definedName name="SheetList">#REF!</definedName>
    <definedName name="StudMaterials" localSheetId="12">#REF!</definedName>
    <definedName name="StudMaterials" localSheetId="13">#REF!</definedName>
    <definedName name="StudMaterials" localSheetId="14">#REF!</definedName>
    <definedName name="StudMaterials">#REF!</definedName>
    <definedName name="StudMatPol" localSheetId="12">#REF!</definedName>
    <definedName name="StudMatPol" localSheetId="13">#REF!</definedName>
    <definedName name="StudMatPol" localSheetId="14">#REF!</definedName>
    <definedName name="StudMatPol">#REF!</definedName>
    <definedName name="StudsList" localSheetId="12">#REF!</definedName>
    <definedName name="StudsList" localSheetId="13">#REF!</definedName>
    <definedName name="StudsList" localSheetId="14">#REF!</definedName>
    <definedName name="StudsList">#REF!</definedName>
    <definedName name="TransOpt" localSheetId="12">#REF!</definedName>
    <definedName name="TransOpt" localSheetId="13">#REF!</definedName>
    <definedName name="TransOpt" localSheetId="14">#REF!</definedName>
    <definedName name="TransOpt">#REF!</definedName>
    <definedName name="YesNo" localSheetId="12">#REF!</definedName>
    <definedName name="YesNo" localSheetId="13">#REF!</definedName>
    <definedName name="YesNo" localSheetId="14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0316" l="1"/>
  <c r="L2" i="20344" l="1"/>
  <c r="L2" i="20343"/>
  <c r="L2" i="20342"/>
  <c r="J2" i="20341"/>
  <c r="J2" i="20340"/>
  <c r="J24" i="20343"/>
  <c r="J23" i="20343"/>
  <c r="J22" i="20343"/>
  <c r="J21" i="20343"/>
  <c r="J29" i="20343"/>
  <c r="J30" i="20343"/>
  <c r="J15" i="20343"/>
  <c r="J16" i="20343"/>
  <c r="J17" i="20343"/>
  <c r="J18" i="20343"/>
  <c r="J19" i="20343"/>
  <c r="J20" i="20343"/>
  <c r="J25" i="20343"/>
  <c r="J26" i="20343"/>
  <c r="J27" i="20343"/>
  <c r="J28" i="20343"/>
  <c r="J14" i="20343"/>
  <c r="J31" i="20343" s="1"/>
  <c r="L2" i="20345" l="1"/>
  <c r="K50" i="20341"/>
  <c r="K49" i="20341"/>
  <c r="K48" i="20341"/>
  <c r="K47" i="20341"/>
  <c r="K51" i="20341" s="1"/>
  <c r="L35" i="20341"/>
  <c r="L34" i="20341"/>
  <c r="L33" i="20341"/>
  <c r="L32" i="20341"/>
  <c r="L31" i="20341"/>
  <c r="L36" i="20341" s="1"/>
  <c r="L19" i="20341"/>
  <c r="L18" i="20341"/>
  <c r="L17" i="20341"/>
  <c r="L20" i="20341" s="1"/>
  <c r="L46" i="20340"/>
  <c r="L45" i="20340"/>
  <c r="L44" i="20340"/>
  <c r="L43" i="20340"/>
  <c r="L42" i="20340"/>
  <c r="L41" i="20340"/>
  <c r="L47" i="20340" s="1"/>
  <c r="L40" i="20340"/>
  <c r="L39" i="20340"/>
  <c r="L38" i="20340"/>
  <c r="L26" i="20340"/>
  <c r="L25" i="20340"/>
  <c r="L24" i="20340"/>
  <c r="L23" i="20340"/>
  <c r="L22" i="20340"/>
  <c r="L21" i="20340"/>
  <c r="L20" i="20340"/>
  <c r="L19" i="20340"/>
  <c r="L18" i="20340"/>
  <c r="L17" i="20340"/>
  <c r="L27" i="20340" s="1"/>
  <c r="O37" i="20319"/>
  <c r="O36" i="20319"/>
  <c r="O35" i="20319"/>
  <c r="O34" i="20319"/>
  <c r="O33" i="20319"/>
  <c r="O32" i="20319"/>
  <c r="O31" i="20319"/>
  <c r="O30" i="20319"/>
  <c r="O29" i="20319"/>
  <c r="O28" i="20319"/>
  <c r="O27" i="20319"/>
  <c r="O37" i="20318"/>
  <c r="O36" i="20318"/>
  <c r="O35" i="20318"/>
  <c r="O34" i="20318"/>
  <c r="O33" i="20318"/>
  <c r="O32" i="20318"/>
  <c r="O31" i="20318"/>
  <c r="O30" i="20318"/>
  <c r="O29" i="20318"/>
  <c r="O28" i="20318"/>
  <c r="O27" i="20318"/>
  <c r="O35" i="20316"/>
  <c r="O34" i="20316"/>
  <c r="O33" i="20316"/>
  <c r="O32" i="20316"/>
  <c r="O31" i="20316"/>
  <c r="O30" i="20316"/>
  <c r="O29" i="20316"/>
  <c r="O28" i="20316"/>
  <c r="O27" i="20316"/>
  <c r="AA61" i="20321"/>
  <c r="U61" i="20321"/>
  <c r="R28" i="20320" l="1"/>
  <c r="R29" i="20320"/>
  <c r="R30" i="20320"/>
  <c r="R31" i="20320"/>
  <c r="R32" i="20320"/>
  <c r="R33" i="20320"/>
  <c r="R34" i="20320"/>
  <c r="R35" i="20320"/>
  <c r="R36" i="20320"/>
  <c r="R27" i="20320"/>
  <c r="O38" i="20319"/>
  <c r="N38" i="20319"/>
  <c r="O38" i="20318"/>
  <c r="N38" i="20318"/>
  <c r="O38" i="20317"/>
  <c r="N38" i="20317"/>
  <c r="N37" i="20316"/>
  <c r="O37" i="20316"/>
  <c r="N30" i="20314"/>
  <c r="N31" i="20314"/>
  <c r="N32" i="20314"/>
  <c r="N33" i="20314"/>
  <c r="N34" i="20314"/>
  <c r="N35" i="20314"/>
  <c r="N36" i="20314"/>
  <c r="N37" i="20314"/>
  <c r="N38" i="20314"/>
  <c r="N39" i="20314"/>
  <c r="N40" i="20314"/>
  <c r="N41" i="20314"/>
  <c r="N42" i="20314"/>
  <c r="N43" i="20314"/>
  <c r="N44" i="20314"/>
  <c r="N45" i="20314"/>
  <c r="N46" i="20314"/>
  <c r="N47" i="20314"/>
  <c r="N48" i="20314"/>
  <c r="N49" i="20314"/>
  <c r="N50" i="20314"/>
  <c r="N51" i="20314"/>
  <c r="N52" i="20314"/>
  <c r="N53" i="20314"/>
  <c r="N54" i="20314"/>
  <c r="N55" i="20314"/>
  <c r="N56" i="20314"/>
  <c r="N29" i="20314"/>
  <c r="N28" i="20314"/>
  <c r="N27" i="20314"/>
  <c r="AD2" i="20321" l="1"/>
  <c r="AD23" i="20321" s="1"/>
  <c r="Q37" i="20320"/>
  <c r="T2" i="20319"/>
  <c r="T2" i="20318"/>
  <c r="T2" i="20317"/>
  <c r="T2" i="20316"/>
  <c r="M57" i="20314"/>
  <c r="O37" i="20315"/>
  <c r="U2" i="20320" l="1"/>
  <c r="R37" i="20320" l="1"/>
  <c r="T2" i="20315"/>
  <c r="P29" i="20315"/>
  <c r="P28" i="20315"/>
  <c r="P27" i="20315"/>
  <c r="T2" i="20314"/>
  <c r="P37" i="20315" l="1"/>
  <c r="N57" i="20314"/>
  <c r="N2" i="20319" l="1"/>
  <c r="N2" i="20318"/>
  <c r="N2" i="20317"/>
  <c r="N2" i="20316"/>
  <c r="E1" i="203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A42" authorId="0" shapeId="0" xr:uid="{00000000-0006-0000-0000-000002000000}">
      <text>
        <r>
          <rPr>
            <sz val="9"/>
            <color indexed="81"/>
            <rFont val="Tahoma"/>
            <family val="2"/>
          </rPr>
          <t>Always attach separate product-specific  drawing from ruukki.com when required.</t>
        </r>
      </text>
    </comment>
    <comment ref="K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Sepate product-specific drawings attached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7642F58A-8DFE-416B-9242-E09552E8E188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5E2071DA-86B8-48E8-A0A5-D5B856E14D99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12B62721-C8DF-4D62-8F22-37C84BE2EFEE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0" authorId="0" shapeId="0" xr:uid="{7C211413-0E02-4A3F-9C2C-A55B8ADF8065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C88F95DD-071E-49FD-92E0-0621F7C80B67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6A7EB24B-FC54-4F6F-AAE9-C68B6EF873CA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311E5220-0EC9-4878-B665-576CEBCE431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3" authorId="0" shapeId="0" xr:uid="{F713B212-34F7-4E27-B3D9-494445B0BA95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9" authorId="0" shapeId="0" xr:uid="{72DBE955-3CEE-4A07-8572-7709246E09A6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100-000002000000}">
      <text>
        <r>
          <rPr>
            <sz val="11"/>
            <color indexed="81"/>
            <rFont val="Tahoma"/>
            <family val="2"/>
          </rPr>
          <t>(fastening holes cc max 700mm equally spaced)</t>
        </r>
      </text>
    </comment>
    <comment ref="T15" authorId="0" shapeId="0" xr:uid="{00000000-0006-0000-01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1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1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N24" authorId="0" shapeId="0" xr:uid="{00000000-0006-0000-01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O24" authorId="0" shapeId="0" xr:uid="{00000000-0006-0000-01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I25" authorId="0" shapeId="0" xr:uid="{00000000-0006-0000-01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J25" authorId="0" shapeId="0" xr:uid="{00000000-0006-0000-01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K25" authorId="0" shapeId="0" xr:uid="{00000000-0006-0000-01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L25" authorId="0" shapeId="0" xr:uid="{00000000-0006-0000-01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P24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Q24" authorId="0" shapeId="0" xr:uid="{00000000-0006-0000-02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D25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K25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L25" authorId="0" shapeId="0" xr:uid="{00000000-0006-0000-0200-00000C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M25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N25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3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3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3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3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3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3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4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4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4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4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4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4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4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4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4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4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5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5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5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5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5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5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5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5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5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5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6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6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6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6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6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6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6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6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6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6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U13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R1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U15" authorId="0" shapeId="0" xr:uid="{00000000-0006-0000-07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R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U19" authorId="0" shapeId="0" xr:uid="{00000000-0006-0000-07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7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R2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R24" authorId="0" shapeId="0" xr:uid="{00000000-0006-0000-07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S24" authorId="0" shapeId="0" xr:uid="{00000000-0006-0000-07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E25" authorId="0" shapeId="0" xr:uid="{00000000-0006-0000-07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F25" authorId="0" shapeId="0" xr:uid="{00000000-0006-0000-0700-00000B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M25" authorId="0" shapeId="0" xr:uid="{00000000-0006-0000-0700-00000C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N25" authorId="0" shapeId="0" xr:uid="{00000000-0006-0000-0700-00000D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O25" authorId="0" shapeId="0" xr:uid="{00000000-0006-0000-0700-00000E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P25" authorId="0" shapeId="0" xr:uid="{00000000-0006-0000-0700-00000F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MUST: Manufacturing possibility of any special panel must always be checked from production before ordering!         
MUST: Attach special panel drawing to this template according to guides:   - dimensions of the panel in width and height direction must be the dimensions from the center of the joint to the center of the joint         
- dimension of the panel in depth direction must be the total depth dimension              
 - dimensions of the horizontal and vertical joints between the panels must be the dimensions of the visible joint              
 - sizes and locations of the fastening and other holes in the panel must be shown              
 - the drawing must show the front face and the cross-sections (horizontal and vertical sections) of the panel              
  --&gt; section orientations: horizontal section starting as panel surface down and vertical section as panel surface to right              
 - the drawing must show all the dimensions (also angles) of the panel.              
MUST: Any special dimensions (mark/code) shown in the drawing must be marked in the below table ("X"). </t>
        </r>
      </text>
    </comment>
    <comment ref="AD13" authorId="0" shapeId="0" xr:uid="{00000000-0006-0000-0800-000002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AA1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AD15" authorId="0" shapeId="0" xr:uid="{00000000-0006-0000-0800-000004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AA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AD19" authorId="0" shapeId="0" xr:uid="{00000000-0006-0000-0800-000006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F25" authorId="0" shapeId="0" xr:uid="{00000000-0006-0000-0800-000007000000}">
      <text>
        <r>
          <rPr>
            <b/>
            <sz val="11"/>
            <color indexed="81"/>
            <rFont val="Tahoma"/>
            <family val="2"/>
            <charset val="238"/>
          </rPr>
          <t>Limity rekomendowane</t>
        </r>
      </text>
    </comment>
    <comment ref="I25" authorId="0" shapeId="0" xr:uid="{00000000-0006-0000-0800-000008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AA2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Z27" authorId="0" shapeId="0" xr:uid="{00000000-0006-0000-0800-00000A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AB27" authorId="0" shapeId="0" xr:uid="{00000000-0006-0000-0800-00000B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V28" authorId="0" shapeId="0" xr:uid="{00000000-0006-0000-0800-00000C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W28" authorId="0" shapeId="0" xr:uid="{00000000-0006-0000-0800-00000D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X28" authorId="0" shapeId="0" xr:uid="{00000000-0006-0000-0800-00000E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Y28" authorId="0" shapeId="0" xr:uid="{00000000-0006-0000-0800-00000F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sharedStrings.xml><?xml version="1.0" encoding="utf-8"?>
<sst xmlns="http://schemas.openxmlformats.org/spreadsheetml/2006/main" count="1622" uniqueCount="762">
  <si>
    <t>____________</t>
  </si>
  <si>
    <t>email</t>
  </si>
  <si>
    <t>Tel.</t>
  </si>
  <si>
    <t>__________________________________________</t>
  </si>
  <si>
    <t>____________________________</t>
  </si>
  <si>
    <t>RUUKKI SAP</t>
  </si>
  <si>
    <t>FORMULARZ ZAMÓWIENIA</t>
  </si>
  <si>
    <t>Nr klienta</t>
  </si>
  <si>
    <t>Nazwa</t>
  </si>
  <si>
    <t>Adres</t>
  </si>
  <si>
    <t>Dodatkowe zamówienie</t>
  </si>
  <si>
    <t>Oryginalny nr zlecenia SAP</t>
  </si>
  <si>
    <t xml:space="preserve"> Dodatkowe informacje</t>
  </si>
  <si>
    <t>Nazwisko</t>
  </si>
  <si>
    <t>Ruukki Sprzedaż</t>
  </si>
  <si>
    <t xml:space="preserve">Nr i nazwa </t>
  </si>
  <si>
    <t>i osoba z CST</t>
  </si>
  <si>
    <t>projektu/firmy</t>
  </si>
  <si>
    <t>Warunki dostawy</t>
  </si>
  <si>
    <t>Dodatkowe opłaty</t>
  </si>
  <si>
    <t>jeśli DAP, miejsce:</t>
  </si>
  <si>
    <t>____________(cena)_________</t>
  </si>
  <si>
    <t>Zamówienie specjalnego materiału</t>
  </si>
  <si>
    <t>UWAGI</t>
  </si>
  <si>
    <t>szt.</t>
  </si>
  <si>
    <t>ZAŁĄCZONE SPECYFIKACJE PANELI I AKCESORIÓW</t>
  </si>
  <si>
    <t>W razie potrzeby zawsze załączyć osobny rysunek określonego produktu z ruukki.pl</t>
  </si>
  <si>
    <t>CENA / m2</t>
  </si>
  <si>
    <t>ILOŚĆ (szt.)</t>
  </si>
  <si>
    <t>ILOŚĆ CAŁKOWITA (m2)</t>
  </si>
  <si>
    <t>LIMITY ROZMIARÓW</t>
  </si>
  <si>
    <t>NR ZAMÓWIENIA</t>
  </si>
  <si>
    <t>NR I NAZWA PROJEKTU/FIRMY</t>
  </si>
  <si>
    <t>SPECYFIKACJA AKCESORIÓW - PROFILE MONTAŻOWE</t>
  </si>
  <si>
    <t>DŁUGOŚĆ (mm)</t>
  </si>
  <si>
    <t>CENA / m</t>
  </si>
  <si>
    <t>SPECYFIKACJA AKCESORIÓW - BLACHY PŁASKIE</t>
  </si>
  <si>
    <t xml:space="preserve">standardowa długość to 2100 lub 3090 mm, </t>
  </si>
  <si>
    <t>a szerokość 1400 mm</t>
  </si>
  <si>
    <t xml:space="preserve">standardowa długość to 2000, 3000 lub 4000 mm, </t>
  </si>
  <si>
    <t>a szerokość 1250 mm</t>
  </si>
  <si>
    <t>UWAGA: Przed złożeniem zamówienia należy zawsze sprawdzić możliwość wyprodukowania każdego niestandardowego panelu !</t>
  </si>
  <si>
    <t>UWAGA: Do poniższego formularza należy załączyć rysunek panelu zgodny ze wskazówkami:</t>
  </si>
  <si>
    <t>Przykładowe linie wymiarowe:</t>
  </si>
  <si>
    <t xml:space="preserve"> - należy podać całkowitą głębokość panelu</t>
  </si>
  <si>
    <t xml:space="preserve"> - szerokość i długość panelu należy podać od środka jednej fugi do środka kolejnej fugi</t>
  </si>
  <si>
    <t xml:space="preserve"> - należy podać szerokość widocznej części fugi/połączenia</t>
  </si>
  <si>
    <t xml:space="preserve"> - należy przedstawić wymiary i rozmieszczenie łączników oraz innych otworów w panelu</t>
  </si>
  <si>
    <t xml:space="preserve"> - rysunek musi przedstawiać widok od przodu oraz przekroje poprzeczne (przekrój poziomy i pionowy) panelu</t>
  </si>
  <si>
    <t xml:space="preserve">  --&gt; kierunek przekrojów: przekrój poziomy od powierzchni panelu w dół, a przekrój pionowy od powierzchni panelu w prawą stronę</t>
  </si>
  <si>
    <t xml:space="preserve"> - rysunek musi przedstwiać wszystkie wymiary (także miary kątów) panel.</t>
  </si>
  <si>
    <t>UWAGA: Wszystkie wymiary specjalne (litera/cyfra) przedstawione na rysunku muszą być zaznaczone w poniższej tabeli ("X").</t>
  </si>
  <si>
    <t>SPECYFIKACJA KASETONU - KASETON PODSTAWOWY</t>
  </si>
  <si>
    <t>SEPCYFIKACJA KASETONU - KASETON NAROŻNY</t>
  </si>
  <si>
    <t>SPECYFIKACJA KASETONU - KASETON U-KSZTAŁTNY</t>
  </si>
  <si>
    <t>SPECYFIKACJA KASETONU - KASETON SPECJALNY</t>
  </si>
  <si>
    <t>KASETON LIBERTA ELEGANT 500</t>
  </si>
  <si>
    <t>(ORDER FORM)</t>
  </si>
  <si>
    <r>
      <t xml:space="preserve">ADRES DOSTAWY </t>
    </r>
    <r>
      <rPr>
        <sz val="8"/>
        <rFont val="Arial"/>
        <family val="2"/>
      </rPr>
      <t>(DELIVERY ADDRESS)</t>
    </r>
  </si>
  <si>
    <r>
      <t xml:space="preserve">KUPUJĄCY </t>
    </r>
    <r>
      <rPr>
        <sz val="8"/>
        <rFont val="Arial"/>
        <family val="2"/>
      </rPr>
      <t>(BUYER)</t>
    </r>
  </si>
  <si>
    <r>
      <t xml:space="preserve">kursywa podkreślona = informacje obowiązkowe </t>
    </r>
    <r>
      <rPr>
        <i/>
        <u/>
        <sz val="8"/>
        <rFont val="Arial"/>
        <family val="2"/>
      </rPr>
      <t>(Italic underlined = mandatory information)</t>
    </r>
  </si>
  <si>
    <r>
      <t xml:space="preserve">DANE DO FAKTURY </t>
    </r>
    <r>
      <rPr>
        <sz val="8"/>
        <rFont val="Arial"/>
        <family val="2"/>
      </rPr>
      <t>(INVOICING CUSTOMER)</t>
    </r>
  </si>
  <si>
    <r>
      <t>KUPUJĄCY</t>
    </r>
    <r>
      <rPr>
        <b/>
        <i/>
        <u/>
        <sz val="9"/>
        <rFont val="Arial"/>
        <family val="2"/>
      </rPr>
      <t xml:space="preserve"> (BUYER)</t>
    </r>
    <r>
      <rPr>
        <b/>
        <i/>
        <u/>
        <sz val="10"/>
        <rFont val="Arial"/>
        <family val="2"/>
      </rPr>
      <t xml:space="preserve">: </t>
    </r>
  </si>
  <si>
    <r>
      <t>INFORMACJE O ZAMÓWIENIU</t>
    </r>
    <r>
      <rPr>
        <b/>
        <i/>
        <u/>
        <sz val="10"/>
        <rFont val="Arial"/>
        <family val="2"/>
      </rPr>
      <t xml:space="preserve"> </t>
    </r>
    <r>
      <rPr>
        <b/>
        <i/>
        <u/>
        <sz val="8"/>
        <rFont val="Arial"/>
        <family val="2"/>
      </rPr>
      <t>(ORDER INFORMATION)</t>
    </r>
  </si>
  <si>
    <t>(Extra order)</t>
  </si>
  <si>
    <t>( Original Ruukki SAP order no.)</t>
  </si>
  <si>
    <t>Tak_Nie</t>
  </si>
  <si>
    <t>Tak (Yes)</t>
  </si>
  <si>
    <t>Nie (No)</t>
  </si>
  <si>
    <t>Project-specific material ordered</t>
  </si>
  <si>
    <t>___________________________</t>
  </si>
  <si>
    <t xml:space="preserve">  Additional information</t>
  </si>
  <si>
    <r>
      <t>WARUNKI</t>
    </r>
    <r>
      <rPr>
        <b/>
        <i/>
        <sz val="12"/>
        <rFont val="Arial"/>
        <family val="2"/>
      </rPr>
      <t xml:space="preserve"> </t>
    </r>
    <r>
      <rPr>
        <b/>
        <i/>
        <sz val="8"/>
        <rFont val="Arial"/>
        <family val="2"/>
      </rPr>
      <t>(TERMS)</t>
    </r>
  </si>
  <si>
    <t>(Delivery term)</t>
  </si>
  <si>
    <t>TransOpt_tab</t>
  </si>
  <si>
    <t>Inny (Other)</t>
  </si>
  <si>
    <t>FCA Odbiór własny (Pick-up)</t>
  </si>
  <si>
    <t>DAP Transport z wytwórni                     (Factory transport)</t>
  </si>
  <si>
    <t>(Extra charges)</t>
  </si>
  <si>
    <t>Pakowanie</t>
  </si>
  <si>
    <t>Transport</t>
  </si>
  <si>
    <t>Inne</t>
  </si>
  <si>
    <t>______(cena)_____</t>
  </si>
  <si>
    <t>(PANEL SPECIFICATION - BASIC PANEL)</t>
  </si>
  <si>
    <r>
      <rPr>
        <sz val="9"/>
        <rFont val="Arial"/>
        <family val="2"/>
      </rPr>
      <t xml:space="preserve">Ruukki SAP nr zamówienia      </t>
    </r>
    <r>
      <rPr>
        <sz val="8"/>
        <rFont val="Arial"/>
        <family val="2"/>
      </rPr>
      <t xml:space="preserve"> (</t>
    </r>
    <r>
      <rPr>
        <sz val="6"/>
        <rFont val="Arial"/>
        <family val="2"/>
      </rPr>
      <t>Ruukki SAP order no.)</t>
    </r>
  </si>
  <si>
    <t>&lt;Wybierz opcję&gt;</t>
  </si>
  <si>
    <t>CoatingAl_tab</t>
  </si>
  <si>
    <t>PVDF</t>
  </si>
  <si>
    <t>Naturalne aluminium (Natural)</t>
  </si>
  <si>
    <t>Malowanie proszkowe (Powder painted)</t>
  </si>
  <si>
    <t>&lt;Wybierz opcję (Select option)&gt;</t>
  </si>
  <si>
    <t>_________________________________________________</t>
  </si>
  <si>
    <t>(SIZE LIMITS)</t>
  </si>
  <si>
    <t>(PRICE / m2)</t>
  </si>
  <si>
    <t>(ITEM)</t>
  </si>
  <si>
    <t>Sposób pakowania</t>
  </si>
  <si>
    <t>AMOUNT (pcs)</t>
  </si>
  <si>
    <t>Part ID</t>
  </si>
  <si>
    <t xml:space="preserve">OZNACZENIE  </t>
  </si>
  <si>
    <t>ILOŚĆ</t>
  </si>
  <si>
    <t>N30</t>
  </si>
  <si>
    <t>NOTE</t>
  </si>
  <si>
    <t>Packing info</t>
  </si>
  <si>
    <t>rysunek nr 123</t>
  </si>
  <si>
    <t>Ściana Wschodnia</t>
  </si>
  <si>
    <t>Np.. (Example)</t>
  </si>
  <si>
    <r>
      <t xml:space="preserve">Data </t>
    </r>
    <r>
      <rPr>
        <i/>
        <u/>
        <sz val="8"/>
        <rFont val="Arial"/>
        <family val="2"/>
      </rPr>
      <t>(Date)</t>
    </r>
  </si>
  <si>
    <t>(PANEL SPECIFICATION - CORNER PANEL)</t>
  </si>
  <si>
    <t xml:space="preserve"> Other material / material thickness / coating / colour</t>
  </si>
  <si>
    <t>(PANEL SPECIFICATION - U-PANEL)</t>
  </si>
  <si>
    <t>PANEL SPECIFICATION - SPECIAL PANEL</t>
  </si>
  <si>
    <r>
      <t xml:space="preserve">MATERIAŁY, POWŁOKI I KOLORY </t>
    </r>
    <r>
      <rPr>
        <i/>
        <u/>
        <sz val="8"/>
        <rFont val="Arial"/>
        <family val="2"/>
      </rPr>
      <t>(MATERIALS, COATINGS AND COLOURS)</t>
    </r>
  </si>
  <si>
    <t>Studs_Material</t>
  </si>
  <si>
    <t>Galvanized S350GD+Z275</t>
  </si>
  <si>
    <t>LENGTH (mm)</t>
  </si>
  <si>
    <t>Oznaczenie</t>
  </si>
  <si>
    <t>(ACCESSORY SPECIFICATION - SUPPORT STUDS)</t>
  </si>
  <si>
    <t>Support Stud CA1SS1</t>
  </si>
  <si>
    <t>FlashMat_tab</t>
  </si>
  <si>
    <t>&lt;Select option&gt;</t>
  </si>
  <si>
    <t>Aluminium 0,7 mm</t>
  </si>
  <si>
    <t>Other material, thickness, colour</t>
  </si>
  <si>
    <t>Stal 0,6 mm</t>
  </si>
  <si>
    <t>Stal 1,2 mm</t>
  </si>
  <si>
    <t>Kolor_wkreta</t>
  </si>
  <si>
    <t>Kolor RR (Colour RR)</t>
  </si>
  <si>
    <t>Kolor RAL  (Colour RAL)</t>
  </si>
  <si>
    <t>Notice</t>
  </si>
  <si>
    <t>Screw</t>
  </si>
  <si>
    <t xml:space="preserve">Uwagi </t>
  </si>
  <si>
    <t>Folia ochronna (Protective foil)</t>
  </si>
  <si>
    <r>
      <t>Data</t>
    </r>
    <r>
      <rPr>
        <i/>
        <u/>
        <sz val="11"/>
        <rFont val="Arial"/>
        <family val="2"/>
      </rPr>
      <t>:</t>
    </r>
  </si>
  <si>
    <t>CA3JGT 10mm</t>
  </si>
  <si>
    <t>ID</t>
  </si>
  <si>
    <t>English</t>
  </si>
  <si>
    <t>Suomi</t>
  </si>
  <si>
    <t>Polska</t>
  </si>
  <si>
    <t>ORDER FORM</t>
  </si>
  <si>
    <t>TILAUSKAAVAKE</t>
  </si>
  <si>
    <t>Language</t>
  </si>
  <si>
    <t>Kieli</t>
  </si>
  <si>
    <t>Jezyk</t>
  </si>
  <si>
    <t>Ruukki SAP order no.</t>
  </si>
  <si>
    <t>Ruukin SAP-tilausnumero</t>
  </si>
  <si>
    <t>Ruukki SAP nr zamówienia</t>
  </si>
  <si>
    <t>Date</t>
  </si>
  <si>
    <t>Päivämäärä</t>
  </si>
  <si>
    <t>Data</t>
  </si>
  <si>
    <t>Send to:</t>
  </si>
  <si>
    <t>Vastaanottaja</t>
  </si>
  <si>
    <t>Wysłać do</t>
  </si>
  <si>
    <t>Italic underlined = mandatory information</t>
  </si>
  <si>
    <t>Kursivoitu alleviivattu = pakollinen tieto</t>
  </si>
  <si>
    <t>kursywa podkreślona = informacje obowiązkowe</t>
  </si>
  <si>
    <t>BUYER</t>
  </si>
  <si>
    <t>ASIAKAS</t>
  </si>
  <si>
    <t>KUPUJĄCY</t>
  </si>
  <si>
    <t>SHIP-TO PARTY (DELIVERY ADDRESS)</t>
  </si>
  <si>
    <t>TOIMITUSOSOITE (SHIP-TO PARTY)</t>
  </si>
  <si>
    <t>ADRES DOSTAWY</t>
  </si>
  <si>
    <t>SOLD-TO PARTY (BUYER)</t>
  </si>
  <si>
    <t>TILAUSASIAKAS (SOLD-TO PARTY)</t>
  </si>
  <si>
    <t>BILL-TO PARTY (INVOICING CUSTOMER)</t>
  </si>
  <si>
    <t>LASKUTUSASIAKAS (BILL-TO PARTY)</t>
  </si>
  <si>
    <t>DANE DO FAKTURY</t>
  </si>
  <si>
    <t>Customer no.</t>
  </si>
  <si>
    <t>Asiakasnumero</t>
  </si>
  <si>
    <t>Name</t>
  </si>
  <si>
    <t>Nimi</t>
  </si>
  <si>
    <t>Address</t>
  </si>
  <si>
    <t>Osoite</t>
  </si>
  <si>
    <t>Person</t>
  </si>
  <si>
    <t>Henkilö</t>
  </si>
  <si>
    <t>Puh.nro.</t>
  </si>
  <si>
    <t>ORDER INFORMATION</t>
  </si>
  <si>
    <t>TILAUSTIEDOT</t>
  </si>
  <si>
    <t>INFO O ZAMÓWIENIU</t>
  </si>
  <si>
    <t>Short project name (3-10 characters)</t>
  </si>
  <si>
    <t>Projektin nimi</t>
  </si>
  <si>
    <t>Krótka nazwa projektu (3-10 znaków)</t>
  </si>
  <si>
    <t>PO no./ project</t>
  </si>
  <si>
    <t>Tilausnumero/ Projekti</t>
  </si>
  <si>
    <t>Nr i nazwa/ projekt</t>
  </si>
  <si>
    <t>Wholesaler order nr</t>
  </si>
  <si>
    <t>Tukkuliikkeen tilausnumero</t>
  </si>
  <si>
    <t>Nr zamówienia klienta</t>
  </si>
  <si>
    <t>Ruukki Sales ja CST person</t>
  </si>
  <si>
    <t>Ruukin myyjä ja CST yhteyshenkilö</t>
  </si>
  <si>
    <t>Handlowiec i pracownik obsługi klienta CST</t>
  </si>
  <si>
    <t>Billing fee</t>
  </si>
  <si>
    <t>Laskutuspalkkio</t>
  </si>
  <si>
    <t>Opłata rozliczeniowa</t>
  </si>
  <si>
    <t>Extra order</t>
  </si>
  <si>
    <t>Lisätilaus</t>
  </si>
  <si>
    <t>Original Ruukki SAP order no.</t>
  </si>
  <si>
    <t>Alkuperäinen Ruukin SAP-tilausnumero</t>
  </si>
  <si>
    <t>Originalny numer zamówienia Ruukki SAP.</t>
  </si>
  <si>
    <t>Projektikohtainen raaka-aine tilattu</t>
  </si>
  <si>
    <t>Zamówienie specjalne materiału</t>
  </si>
  <si>
    <t>Additional info</t>
  </si>
  <si>
    <t>Lisätietoja</t>
  </si>
  <si>
    <t>Dodatkowe informacje</t>
  </si>
  <si>
    <t>TERMS</t>
  </si>
  <si>
    <t>EHDOT</t>
  </si>
  <si>
    <t>WARUNKI</t>
  </si>
  <si>
    <t>Delivery term</t>
  </si>
  <si>
    <t>Toimitusehto</t>
  </si>
  <si>
    <t>Place:</t>
  </si>
  <si>
    <t>Paikka:</t>
  </si>
  <si>
    <t>Miejsce:</t>
  </si>
  <si>
    <t>Extra charges</t>
  </si>
  <si>
    <t>Lisämaksut</t>
  </si>
  <si>
    <t>Insurance</t>
  </si>
  <si>
    <t>Vakuutus</t>
  </si>
  <si>
    <t>Ubezpieczenie</t>
  </si>
  <si>
    <t>Package</t>
  </si>
  <si>
    <t>Pakkaus</t>
  </si>
  <si>
    <t>Price</t>
  </si>
  <si>
    <t>Hinta</t>
  </si>
  <si>
    <t>Cena</t>
  </si>
  <si>
    <t>Freight</t>
  </si>
  <si>
    <t>Rahti</t>
  </si>
  <si>
    <t>Other</t>
  </si>
  <si>
    <t>Muu</t>
  </si>
  <si>
    <t>ATTACHED PRIMO AND ACCESSORY SPECIFICATIONS</t>
  </si>
  <si>
    <t>LIITTEENÄ PRIMO KASETTI-JA TARVIKE-ERITTELYT</t>
  </si>
  <si>
    <t>ZAŁĄCZONE SPECYFIKACJE KASETONÓW I AKCESORIÓW</t>
  </si>
  <si>
    <t>(pcs)</t>
  </si>
  <si>
    <t>(kpl.)</t>
  </si>
  <si>
    <t>(szt.)</t>
  </si>
  <si>
    <t>pcs</t>
  </si>
  <si>
    <t>kpl.</t>
  </si>
  <si>
    <t>HUOM.</t>
  </si>
  <si>
    <t>No</t>
  </si>
  <si>
    <t>Ei</t>
  </si>
  <si>
    <t>Nie</t>
  </si>
  <si>
    <t>Original Ruukki order nr.</t>
  </si>
  <si>
    <t>Alkuperäinen Ruukin tilausnumero</t>
  </si>
  <si>
    <t>Originalny numer zamówienia Ruukki</t>
  </si>
  <si>
    <t>Amount (pcs)</t>
  </si>
  <si>
    <t>Määrä (kpl)</t>
  </si>
  <si>
    <t>Ilość (szt.)</t>
  </si>
  <si>
    <t>Amount (m²)</t>
  </si>
  <si>
    <t>Määrä (m²)</t>
  </si>
  <si>
    <t>Ilość (m²)</t>
  </si>
  <si>
    <t>Order date</t>
  </si>
  <si>
    <t>Tilauspäivämäärä</t>
  </si>
  <si>
    <t>Data zamówienia</t>
  </si>
  <si>
    <t>Fitting order to follow</t>
  </si>
  <si>
    <t>Lisätilausnumero</t>
  </si>
  <si>
    <t>Zamówienie uzupełniające</t>
  </si>
  <si>
    <t>Estimated date</t>
  </si>
  <si>
    <t>Arviotu päivämäärä</t>
  </si>
  <si>
    <t>Szacowana data</t>
  </si>
  <si>
    <t>Yes</t>
  </si>
  <si>
    <t>Kyllä</t>
  </si>
  <si>
    <t>Tak</t>
  </si>
  <si>
    <t>FCA (Pick-up)</t>
  </si>
  <si>
    <t>FCA (Nouto)</t>
  </si>
  <si>
    <t>FCA (odbiór własny)</t>
  </si>
  <si>
    <t>DAP (Factory transport)</t>
  </si>
  <si>
    <t>DAP (Tehtaan kuljetus)</t>
  </si>
  <si>
    <t>DAP (transport z wytwórni na miejsce)</t>
  </si>
  <si>
    <t>Horizontal brick pattern</t>
  </si>
  <si>
    <t>Vaakasuuntainen tiilikuvio</t>
  </si>
  <si>
    <t>Poziomy wzór cegły</t>
  </si>
  <si>
    <t>Vertical brick pattern</t>
  </si>
  <si>
    <t>Pystysuuntainen tiilikuvio</t>
  </si>
  <si>
    <t>Pionowy wzór cegły</t>
  </si>
  <si>
    <t>Make sure to send panel fastening hole pattern as a separate drawing</t>
  </si>
  <si>
    <t>Muista lähettää kiinnitysreikäohje erillisenä piirustuksena</t>
  </si>
  <si>
    <t>Pamiętaj, aby wysłać wzór otworowania do mocowania kasetonu jako osobny rysunek</t>
  </si>
  <si>
    <t>Standard hole pattern</t>
  </si>
  <si>
    <t>Vakio kiinnitysreikäjako</t>
  </si>
  <si>
    <t>Standardowe otworowanie</t>
  </si>
  <si>
    <t>Custom hole pattern</t>
  </si>
  <si>
    <t>Tilauskohtainen kiinnitysreikäjako</t>
  </si>
  <si>
    <t>Niestandardowe otworowanie</t>
  </si>
  <si>
    <t>Fastening holes</t>
  </si>
  <si>
    <t>Kiinnitysreiät</t>
  </si>
  <si>
    <t>Otwory mocujące</t>
  </si>
  <si>
    <t>Add into NOTE box a:b:c:d. Perforation options can be seen on the right</t>
  </si>
  <si>
    <t>Lisää HUOM.-sarakkeeseen mitat a;b;c;d. Perforointivaihtoehdot kaavakkeen oikealla puolella</t>
  </si>
  <si>
    <t>Dodać w uwagach wymiary a,b,c,d. Opcje perforacji można zobaczyć po prawej stronie</t>
  </si>
  <si>
    <t>Make sure to send art peforation as a separate drawing</t>
  </si>
  <si>
    <t>Muista lähettää piirustukset kuvioperforoinnista erillisessä piirustuksessa</t>
  </si>
  <si>
    <t>Pamiętaj, aby wysłać perforację artystyczną jako oddzielny rysunek</t>
  </si>
  <si>
    <t>Perforation options</t>
  </si>
  <si>
    <t>Rei'itys vaihtoehdot</t>
  </si>
  <si>
    <t>Opcje perforacji</t>
  </si>
  <si>
    <t>Symmetrical perforation</t>
  </si>
  <si>
    <t>Tasainen rei'itys</t>
  </si>
  <si>
    <t>Symetryczna perforacja</t>
  </si>
  <si>
    <t>Art perforation</t>
  </si>
  <si>
    <t>Kuviorei'itys</t>
  </si>
  <si>
    <t>Perforacja artystyczna</t>
  </si>
  <si>
    <t>Panel specification</t>
  </si>
  <si>
    <t>Kasettierittely</t>
  </si>
  <si>
    <t>Specyfikacja paneli</t>
  </si>
  <si>
    <t>Basic panel</t>
  </si>
  <si>
    <t>Peruskasetit</t>
  </si>
  <si>
    <t>Kaseton podstawowy</t>
  </si>
  <si>
    <t>Corner panel</t>
  </si>
  <si>
    <t>Kulmakasetit</t>
  </si>
  <si>
    <t>Kaseton naroży</t>
  </si>
  <si>
    <t>Special panel</t>
  </si>
  <si>
    <t>Erikoiskasetit</t>
  </si>
  <si>
    <t>Kaseton specjalny</t>
  </si>
  <si>
    <t>Support studs</t>
  </si>
  <si>
    <t>Koolausrangat</t>
  </si>
  <si>
    <t>Ruszty montażowe</t>
  </si>
  <si>
    <t>Other support studs</t>
  </si>
  <si>
    <t>Muut koolausrangat</t>
  </si>
  <si>
    <t>Inne profile montażowe</t>
  </si>
  <si>
    <t>Flashings</t>
  </si>
  <si>
    <t>Listat</t>
  </si>
  <si>
    <t>Obróbki</t>
  </si>
  <si>
    <t>Special flashings</t>
  </si>
  <si>
    <t>Erikoislistat</t>
  </si>
  <si>
    <t>Obróbki specjalne</t>
  </si>
  <si>
    <t>Screws and other acc.</t>
  </si>
  <si>
    <t>Ruuvit, muut tarvikkeet</t>
  </si>
  <si>
    <t>Wkręty i inne akcesoria</t>
  </si>
  <si>
    <t>Flat sheets</t>
  </si>
  <si>
    <t>Arkit</t>
  </si>
  <si>
    <t>Blacha płaska</t>
  </si>
  <si>
    <t>Fitting order</t>
  </si>
  <si>
    <t>Booking</t>
  </si>
  <si>
    <t>Varaus</t>
  </si>
  <si>
    <t>Reserwacja</t>
  </si>
  <si>
    <t>&lt;Valitse vaihto-ehto&gt;</t>
  </si>
  <si>
    <t>Price €/m²</t>
  </si>
  <si>
    <t>Hinta €/m²</t>
  </si>
  <si>
    <t>Cena €/m²</t>
  </si>
  <si>
    <t>Brick pattern</t>
  </si>
  <si>
    <t>Tiilikuvio</t>
  </si>
  <si>
    <t>Wzór w cegłę</t>
  </si>
  <si>
    <t>Material</t>
  </si>
  <si>
    <t>Materiaalit</t>
  </si>
  <si>
    <t>Materiał</t>
  </si>
  <si>
    <t>Colour</t>
  </si>
  <si>
    <t>Värit</t>
  </si>
  <si>
    <t>Kolor</t>
  </si>
  <si>
    <t>Mixed brick pattern</t>
  </si>
  <si>
    <t>Sekalainen tiilikuvio</t>
  </si>
  <si>
    <t>Mieszany wzór cegły</t>
  </si>
  <si>
    <t>No perforation</t>
  </si>
  <si>
    <t>Ei rei'itystä</t>
  </si>
  <si>
    <t>Bez perforacji</t>
  </si>
  <si>
    <t>ITEM</t>
  </si>
  <si>
    <t>RIVI</t>
  </si>
  <si>
    <t>POZ.</t>
  </si>
  <si>
    <t>Dv right</t>
  </si>
  <si>
    <t>Dv oikea</t>
  </si>
  <si>
    <t>Dv prawej</t>
  </si>
  <si>
    <t>Dv left</t>
  </si>
  <si>
    <t>Dv vasen</t>
  </si>
  <si>
    <t>Dv levej</t>
  </si>
  <si>
    <t>Dh up</t>
  </si>
  <si>
    <t>Dh ylä</t>
  </si>
  <si>
    <t>Dh górny</t>
  </si>
  <si>
    <t>Dh down</t>
  </si>
  <si>
    <t>Dh ala</t>
  </si>
  <si>
    <t>Dh niższy</t>
  </si>
  <si>
    <t>Osa ID</t>
  </si>
  <si>
    <t>Część ID</t>
  </si>
  <si>
    <t>Sizes</t>
  </si>
  <si>
    <t>Kokorajat</t>
  </si>
  <si>
    <t>Rozmiary</t>
  </si>
  <si>
    <t>*For further info please refer to product size table</t>
  </si>
  <si>
    <t>*Lisätietoa tarvittaessa, viittaa tuotteen mittataulukkoon</t>
  </si>
  <si>
    <t>*Więcej informacji można znaleźć w tabeli rozmiarów produktu</t>
  </si>
  <si>
    <t xml:space="preserve">Amount </t>
  </si>
  <si>
    <t>Määrä</t>
  </si>
  <si>
    <t>Ilość</t>
  </si>
  <si>
    <t>Order form cover page</t>
  </si>
  <si>
    <t>Tilauskaavakkeen pääsivu</t>
  </si>
  <si>
    <t>Formularz Zamowienia - okladka</t>
  </si>
  <si>
    <t>Horizontal panel max</t>
  </si>
  <si>
    <t>Vaakasuuntaisen kasetin maksimimitta</t>
  </si>
  <si>
    <t>Maksymalny wymiar panela w poziomie</t>
  </si>
  <si>
    <t>Vertical panel max</t>
  </si>
  <si>
    <t>Pystysuuntaisen kasetin maksimitta</t>
  </si>
  <si>
    <t>Maksymalny wymiar panela w pionie</t>
  </si>
  <si>
    <t>Steel</t>
  </si>
  <si>
    <t>Teräs</t>
  </si>
  <si>
    <t>Stal</t>
  </si>
  <si>
    <t>Standard</t>
  </si>
  <si>
    <t>Matt</t>
  </si>
  <si>
    <t>Matta</t>
  </si>
  <si>
    <t>Matowy</t>
  </si>
  <si>
    <t>Metallic</t>
  </si>
  <si>
    <t>Metallisävy</t>
  </si>
  <si>
    <t>Metaliczny</t>
  </si>
  <si>
    <t>Epoxy+PP</t>
  </si>
  <si>
    <t>Epoksi+pulverimaalaus</t>
  </si>
  <si>
    <t>Epoksy+PP</t>
  </si>
  <si>
    <t>Muu materiaali, ainevahvuus, väri</t>
  </si>
  <si>
    <t>Inny materiał, grubość, kolor</t>
  </si>
  <si>
    <t>Thickness</t>
  </si>
  <si>
    <t>Ainevahvuus</t>
  </si>
  <si>
    <t>Zinc</t>
  </si>
  <si>
    <t>Kuumasinkitty</t>
  </si>
  <si>
    <t>Ocynk</t>
  </si>
  <si>
    <t>Specify colour:</t>
  </si>
  <si>
    <t>Määritä väri:</t>
  </si>
  <si>
    <t>Określ kolor</t>
  </si>
  <si>
    <t>Length</t>
  </si>
  <si>
    <t>Pituus</t>
  </si>
  <si>
    <t>Długość</t>
  </si>
  <si>
    <t>MATERIALS, COATINGS AND COLOURS</t>
  </si>
  <si>
    <t>MATERIAALIT, PINNOITTEET JA VÄRIT</t>
  </si>
  <si>
    <t>MATERIAŁ, POWŁOKI I KOLORY</t>
  </si>
  <si>
    <t>Package size:</t>
  </si>
  <si>
    <t>Pakkauskoko:</t>
  </si>
  <si>
    <t>Wielkość paczki:</t>
  </si>
  <si>
    <t>Other accessory</t>
  </si>
  <si>
    <t>Muut tarvikkeet</t>
  </si>
  <si>
    <t>Inne akcesoria</t>
  </si>
  <si>
    <t>Material thickness / material / coating / colour</t>
  </si>
  <si>
    <t>Materiaalin vahvuus / materiaali / pinnoite / väri</t>
  </si>
  <si>
    <t>Grubość materiału / materiał / powłoka / kolor</t>
  </si>
  <si>
    <t>Part nr</t>
  </si>
  <si>
    <t>Osa nro</t>
  </si>
  <si>
    <t>Część nr</t>
  </si>
  <si>
    <t>Bright</t>
  </si>
  <si>
    <t>Kirkas</t>
  </si>
  <si>
    <t>Jasny</t>
  </si>
  <si>
    <t>Internal corner flashing</t>
  </si>
  <si>
    <t>Sisänurkkalista</t>
  </si>
  <si>
    <t>Obróbka wewnętrznego narożnika</t>
  </si>
  <si>
    <t>Cover flashing</t>
  </si>
  <si>
    <t>Suojalista</t>
  </si>
  <si>
    <t>Obróbki maskujące</t>
  </si>
  <si>
    <t>External corner flashing</t>
  </si>
  <si>
    <t>Ulkonurkkalista</t>
  </si>
  <si>
    <t>Obróbka zewnętrznego narożnika</t>
  </si>
  <si>
    <t>Add the dimensions marked with letters into the notes</t>
  </si>
  <si>
    <t>Lisää merkinnät kirjaimilla mitat</t>
  </si>
  <si>
    <t>Dodaj wymiary oznaczone literami w uwagach</t>
  </si>
  <si>
    <t>Flat sheet</t>
  </si>
  <si>
    <t>Arkki</t>
  </si>
  <si>
    <t>Typical lengths:</t>
  </si>
  <si>
    <t>Tyypillinen pituus:</t>
  </si>
  <si>
    <t>Typowa długość:</t>
  </si>
  <si>
    <t>Width:</t>
  </si>
  <si>
    <t>Leveys:</t>
  </si>
  <si>
    <t>Szerokość:</t>
  </si>
  <si>
    <t>Other flashings</t>
  </si>
  <si>
    <t>Muut vakiolistat</t>
  </si>
  <si>
    <t>Inne obróbki</t>
  </si>
  <si>
    <t>st. fillet</t>
  </si>
  <si>
    <t>aloituslista</t>
  </si>
  <si>
    <t>prof. startowy</t>
  </si>
  <si>
    <t>Starting fillet &amp; oth. fl.</t>
  </si>
  <si>
    <t>Aloitus- ja muut vakiolistat</t>
  </si>
  <si>
    <t>Profile startowe i inne</t>
  </si>
  <si>
    <t>Support bracket</t>
  </si>
  <si>
    <t>Koolausrangan liitoskappale</t>
  </si>
  <si>
    <t>Wspornik</t>
  </si>
  <si>
    <t>Starting fillet</t>
  </si>
  <si>
    <t>Aloituslista</t>
  </si>
  <si>
    <t>Profil startowy</t>
  </si>
  <si>
    <t>Stainless steel</t>
  </si>
  <si>
    <t>Ruostumaton teräs</t>
  </si>
  <si>
    <t>Stal nierdzewna</t>
  </si>
  <si>
    <t>bracket</t>
  </si>
  <si>
    <t>liitoskappale</t>
  </si>
  <si>
    <t>wspornik</t>
  </si>
  <si>
    <t>Coating</t>
  </si>
  <si>
    <t>Pinnoite</t>
  </si>
  <si>
    <t>Powłoka</t>
  </si>
  <si>
    <t>Main order</t>
  </si>
  <si>
    <t>Päätilaus</t>
  </si>
  <si>
    <t>Zamówienie główne</t>
  </si>
  <si>
    <t>No brick pattern</t>
  </si>
  <si>
    <t>Ei tiilikuviota</t>
  </si>
  <si>
    <t>Bez wzoru w cegłę</t>
  </si>
  <si>
    <t>Accessory specification</t>
  </si>
  <si>
    <t>Tarvike-erittlyt</t>
  </si>
  <si>
    <t>Specyfikacja akcesoriów</t>
  </si>
  <si>
    <t>Aluminium</t>
  </si>
  <si>
    <t>Alumiini</t>
  </si>
  <si>
    <t>Different colour or material</t>
  </si>
  <si>
    <t>Eri väri tai materiaali</t>
  </si>
  <si>
    <t>Inny kolor lub materiał</t>
  </si>
  <si>
    <t>Same as panel</t>
  </si>
  <si>
    <t>Sama kuin paneeli</t>
  </si>
  <si>
    <t>Taki sam jak panel</t>
  </si>
  <si>
    <t>Other flashing</t>
  </si>
  <si>
    <t>Obróbki inne</t>
  </si>
  <si>
    <t>Show</t>
  </si>
  <si>
    <t>Näytä</t>
  </si>
  <si>
    <t>Pokaż</t>
  </si>
  <si>
    <t>Hide</t>
  </si>
  <si>
    <t>Piilota</t>
  </si>
  <si>
    <t>Ukryj</t>
  </si>
  <si>
    <t>Add sheet</t>
  </si>
  <si>
    <t>Lisää sivu</t>
  </si>
  <si>
    <t>Dodaj arkusz</t>
  </si>
  <si>
    <t>Not available</t>
  </si>
  <si>
    <t>Ei saatavilla</t>
  </si>
  <si>
    <t>Nie dostępne</t>
  </si>
  <si>
    <t>Rivet</t>
  </si>
  <si>
    <t>Niitti</t>
  </si>
  <si>
    <t>Nit</t>
  </si>
  <si>
    <t>Ruuvit</t>
  </si>
  <si>
    <t>Wkręt</t>
  </si>
  <si>
    <t>Horizontal joint colour</t>
  </si>
  <si>
    <t>Vaakasauman väri</t>
  </si>
  <si>
    <t>Kolor fugi w poziomie</t>
  </si>
  <si>
    <t>Different colour</t>
  </si>
  <si>
    <t>Eri väri</t>
  </si>
  <si>
    <t>Inny kolor</t>
  </si>
  <si>
    <t>Material not selected for basic panel!</t>
  </si>
  <si>
    <t>Raaka-ainetta ei ole valittu peruskasetille</t>
  </si>
  <si>
    <t>Materiał nie wybrany dla panelu podstawowego!</t>
  </si>
  <si>
    <t>Fastening type</t>
  </si>
  <si>
    <t>Kiinnikkeen tyyppi</t>
  </si>
  <si>
    <t>Sposób mocowania</t>
  </si>
  <si>
    <t>Concealed fixing</t>
  </si>
  <si>
    <t>Piilokiinnitys</t>
  </si>
  <si>
    <t>Ukryte mocowanie</t>
  </si>
  <si>
    <t>Replaceable panel</t>
  </si>
  <si>
    <t>Vaihdettava kasetti</t>
  </si>
  <si>
    <t>Panel wymienny</t>
  </si>
  <si>
    <t>Select product</t>
  </si>
  <si>
    <t>Valitse tuote</t>
  </si>
  <si>
    <t>Wybierz panel</t>
  </si>
  <si>
    <t>Special</t>
  </si>
  <si>
    <t>Erikois</t>
  </si>
  <si>
    <t>Specjalny</t>
  </si>
  <si>
    <t>Select sheet</t>
  </si>
  <si>
    <t>Valitse arkki</t>
  </si>
  <si>
    <t>Wybierz arkusz</t>
  </si>
  <si>
    <t>Support brackets</t>
  </si>
  <si>
    <t>Kiinnityspala</t>
  </si>
  <si>
    <t>No fastening holes</t>
  </si>
  <si>
    <t>Ei kiinnitysreikiä</t>
  </si>
  <si>
    <t>Bez otworów</t>
  </si>
  <si>
    <t>Support stud</t>
  </si>
  <si>
    <t>Kiinnitysorsi</t>
  </si>
  <si>
    <t>Ruszt</t>
  </si>
  <si>
    <t>Add 5 rows</t>
  </si>
  <si>
    <t>Lisää 5 riviä</t>
  </si>
  <si>
    <t>Dodaj 5 wierszy</t>
  </si>
  <si>
    <t>Delete 5 rows</t>
  </si>
  <si>
    <t>Poista 5 riviä</t>
  </si>
  <si>
    <t>Usuń 5 wierszy</t>
  </si>
  <si>
    <t>Select product to continue</t>
  </si>
  <si>
    <t>Valitse tuote jatkaaksesi</t>
  </si>
  <si>
    <t>Wybierz produkt, aby kontynuować</t>
  </si>
  <si>
    <t>Please use the button below to create a macro-free workbook to send to Ruukki</t>
  </si>
  <si>
    <t>Vie makrovapaa versio</t>
  </si>
  <si>
    <t>Eksportuj wersję bez makr</t>
  </si>
  <si>
    <t>Natural</t>
  </si>
  <si>
    <t>Luonnon</t>
  </si>
  <si>
    <t>Naturalny</t>
  </si>
  <si>
    <t>Export macro-free version</t>
  </si>
  <si>
    <t>Vertical j. flashings</t>
  </si>
  <si>
    <t>Pystysaumalistat</t>
  </si>
  <si>
    <t>Obróbki stykowe pio.</t>
  </si>
  <si>
    <t>Vertical joint flashings</t>
  </si>
  <si>
    <t>Obróbki stykowe pionowe</t>
  </si>
  <si>
    <t>Vertical joint flashing</t>
  </si>
  <si>
    <t>Pystysaumalista</t>
  </si>
  <si>
    <t>Obróbka stykowe pionowe</t>
  </si>
  <si>
    <t>Joint piece</t>
  </si>
  <si>
    <t>Jatkopala</t>
  </si>
  <si>
    <t>Adapter</t>
  </si>
  <si>
    <t>Separating piece EPDM</t>
  </si>
  <si>
    <t>Erotinkumi EPDM</t>
  </si>
  <si>
    <t>EPDM</t>
  </si>
  <si>
    <t>Separating strip EPDM</t>
  </si>
  <si>
    <t>Erotinnauha EPDM</t>
  </si>
  <si>
    <t>Gloss</t>
  </si>
  <si>
    <t>Kiilto</t>
  </si>
  <si>
    <t>Glosa</t>
  </si>
  <si>
    <t>Pakkaustiedot</t>
  </si>
  <si>
    <t>Info o pakowaniu</t>
  </si>
  <si>
    <t>Type</t>
  </si>
  <si>
    <t>Tyypi</t>
  </si>
  <si>
    <t>Typ</t>
  </si>
  <si>
    <t>matt</t>
  </si>
  <si>
    <t>matta</t>
  </si>
  <si>
    <t>matowy</t>
  </si>
  <si>
    <t>metallic</t>
  </si>
  <si>
    <t>metallisävy</t>
  </si>
  <si>
    <t>metaliczny</t>
  </si>
  <si>
    <t>Other:</t>
  </si>
  <si>
    <t>Muu:</t>
  </si>
  <si>
    <t>Inne:</t>
  </si>
  <si>
    <t>Example</t>
  </si>
  <si>
    <t>Esimerkki</t>
  </si>
  <si>
    <t>Przykład</t>
  </si>
  <si>
    <t>Pitched panel A</t>
  </si>
  <si>
    <t>Vinot kasetit A</t>
  </si>
  <si>
    <t>Kaseton ścięty A</t>
  </si>
  <si>
    <t>Pitched panel B</t>
  </si>
  <si>
    <t>Vinot kasetit B</t>
  </si>
  <si>
    <t>Kaseton ścięty B</t>
  </si>
  <si>
    <t>Pitched panel C</t>
  </si>
  <si>
    <t>Vinot kasetit C</t>
  </si>
  <si>
    <t>Kaseton ścięty C</t>
  </si>
  <si>
    <t>Pitched panel D</t>
  </si>
  <si>
    <t>Vinot kasetit D</t>
  </si>
  <si>
    <t>Kaseton ścięty D</t>
  </si>
  <si>
    <t>U-panel</t>
  </si>
  <si>
    <t>U-kasetit</t>
  </si>
  <si>
    <t>Kaseton U-kształtny</t>
  </si>
  <si>
    <t>Part ID conflict found!</t>
  </si>
  <si>
    <t>Osanumero ristiriita löydetty!</t>
  </si>
  <si>
    <t>Znaleziono konflikt numerów części!</t>
  </si>
  <si>
    <t>Open size table</t>
  </si>
  <si>
    <t>Avata kokotaulukko</t>
  </si>
  <si>
    <t>Otwórz tabelę rozmiarów</t>
  </si>
  <si>
    <t>Sheet</t>
  </si>
  <si>
    <t>Sivu</t>
  </si>
  <si>
    <t>Arkusz</t>
  </si>
  <si>
    <t>added!</t>
  </si>
  <si>
    <t>lisätty!</t>
  </si>
  <si>
    <t>dodany!</t>
  </si>
  <si>
    <t>Sheet size</t>
  </si>
  <si>
    <t>Arkin koko</t>
  </si>
  <si>
    <t>Rozmiar arkusza</t>
  </si>
  <si>
    <t>(Company Name)</t>
  </si>
  <si>
    <r>
      <t xml:space="preserve">UWAGI </t>
    </r>
    <r>
      <rPr>
        <b/>
        <sz val="8"/>
        <rFont val="Arial"/>
        <family val="2"/>
      </rPr>
      <t>(Notes)</t>
    </r>
  </si>
  <si>
    <r>
      <t>rozmiar blachy</t>
    </r>
    <r>
      <rPr>
        <sz val="8"/>
        <rFont val="Arial"/>
        <family val="2"/>
      </rPr>
      <t xml:space="preserve"> (sheet size)</t>
    </r>
    <r>
      <rPr>
        <sz val="10"/>
        <rFont val="Arial"/>
        <family val="2"/>
      </rPr>
      <t>:</t>
    </r>
  </si>
  <si>
    <t>(typical lengths 2000, 3000 or 4000 mm, width 1250 mm)</t>
  </si>
  <si>
    <t>(typical lengths 2100 or 3090 mm, width 1400 mm)</t>
  </si>
  <si>
    <t>UWAGI (NOTICES)</t>
  </si>
  <si>
    <t xml:space="preserve">             (należy zawsze załączyć osobny rysunek panelu z otworami mocujacymi)</t>
  </si>
  <si>
    <t>A [mm]</t>
  </si>
  <si>
    <t>B [mm]</t>
  </si>
  <si>
    <t>C [mm]</t>
  </si>
  <si>
    <t>Dhl</t>
  </si>
  <si>
    <t>Dhu</t>
  </si>
  <si>
    <t>Dvl</t>
  </si>
  <si>
    <t>Dvr</t>
  </si>
  <si>
    <t>Wymiary / Dimensions</t>
  </si>
  <si>
    <t>Głebokosć / Depth</t>
  </si>
  <si>
    <t>Powierzchnia</t>
  </si>
  <si>
    <t>Pa</t>
  </si>
  <si>
    <t>Pb</t>
  </si>
  <si>
    <t>Pc</t>
  </si>
  <si>
    <t>Pd</t>
  </si>
  <si>
    <t>Perforacja (Perforation)</t>
  </si>
  <si>
    <t>Szerokość Fugi Dhl-dolna, Dhu-górna, Dvl-Lewa, Dvr-Prawa / Joints</t>
  </si>
  <si>
    <t>Amin = 240 mm, Bmin = 275 mm, 300 x 3800, 515 x 2400, 600 x 2100, 700 x 1800, 730 x 1500, 760 x 1200, 790 x 900, 800 x 800 mm</t>
  </si>
  <si>
    <t>Amount [m2]</t>
  </si>
  <si>
    <t>&lt;-- kliknij na zielone pole by zminić kolor</t>
  </si>
  <si>
    <t>&lt;-- lub wpisz tutaj materiał i kolor niestandardowy</t>
  </si>
  <si>
    <t>A1 [mm]</t>
  </si>
  <si>
    <t>A2 [mm]</t>
  </si>
  <si>
    <t>ANGLE1</t>
  </si>
  <si>
    <t>__________________________________</t>
  </si>
  <si>
    <t>OTWORY MONTAŻOWE (FASTENING HOLES)</t>
  </si>
  <si>
    <t>___________</t>
  </si>
  <si>
    <t xml:space="preserve">Nazwa </t>
  </si>
  <si>
    <t xml:space="preserve"> (Address)</t>
  </si>
  <si>
    <t>Nazwisko (Person)</t>
  </si>
  <si>
    <t>Tel. (Mob.)</t>
  </si>
  <si>
    <t>ANGLE2</t>
  </si>
  <si>
    <t>A3 [mm]</t>
  </si>
  <si>
    <r>
      <t xml:space="preserve">Aby poprawnie wstawić do Panny należy rozwinąć górnym plusikiem </t>
    </r>
    <r>
      <rPr>
        <u/>
        <sz val="10"/>
        <color rgb="FFFF0000"/>
        <rFont val="Arial"/>
        <family val="2"/>
      </rPr>
      <t xml:space="preserve">wszystkie </t>
    </r>
    <r>
      <rPr>
        <sz val="10"/>
        <color rgb="FFFF0000"/>
        <rFont val="Arial"/>
        <family val="2"/>
      </rPr>
      <t>kolumny</t>
    </r>
  </si>
  <si>
    <t>Perfo_tab</t>
  </si>
  <si>
    <t>Pattern_tab</t>
  </si>
  <si>
    <t>Perforacja symetryczna</t>
  </si>
  <si>
    <t>n.d.</t>
  </si>
  <si>
    <t>Układ montażu</t>
  </si>
  <si>
    <t>&lt;-- jeżeli perforacja to zmień</t>
  </si>
  <si>
    <t>Układ montażu:</t>
  </si>
  <si>
    <t>Opcje perforacji:</t>
  </si>
  <si>
    <t>&lt;-- jeżeli wzór to zmień (szersze info zakładka Informcja)</t>
  </si>
  <si>
    <t>ILOŚĆ CAŁKOWITA</t>
  </si>
  <si>
    <t xml:space="preserve">  (otwory mocujące zgodnie z powyższym rysunkiem)</t>
  </si>
  <si>
    <t xml:space="preserve">  GÓRNA KRAWĘDŹ A (PANEL SPECIFICATION - PITCHED PANEL, UPPER EDGE A)</t>
  </si>
  <si>
    <t>SPECYFIKACJA KASETONU - KASETON ŚCIĘTY "A"</t>
  </si>
  <si>
    <t>B1 [mm]</t>
  </si>
  <si>
    <t>B2 [mm]</t>
  </si>
  <si>
    <t>SPECYFIKACJA KASETONU - KASETON ŚCIĘTY "B"</t>
  </si>
  <si>
    <t>DOLNA KRAWĘDŹ B (PANEL SPECIFICATION - PITCHED PANEL, LOWER EDGE B)</t>
  </si>
  <si>
    <t xml:space="preserve"> (MATERIALS, COATINGS AND COLOURS)</t>
  </si>
  <si>
    <t>MATERIAŁY, POWŁOKI I KOLORY</t>
  </si>
  <si>
    <t xml:space="preserve">SPECYFIKACJA KASETONU - KASETON ŚCIĘTY,"C"    </t>
  </si>
  <si>
    <t xml:space="preserve"> PIONOWA LEWA KRAWĘDŹ C (PITCHED PANEL, LEFT VERTICAL EDGE C)</t>
  </si>
  <si>
    <t>SPECYFIKACJA KASETONU - KASETON ŚCIĘTY "D"</t>
  </si>
  <si>
    <t xml:space="preserve">   PIONOWA PRAWA KRAWĘDŹ D ( PITCHED PANEL, RIGHT VERTICAL EDGE D)</t>
  </si>
  <si>
    <t>&lt;-- jeżeli perforacja to zmień (jęzeli perforacja artystyczna należy dołoaczyć rysunki)</t>
  </si>
  <si>
    <t>1. Bez wzoru w cegłę</t>
  </si>
  <si>
    <t>2. Poziomy wzór cegły</t>
  </si>
  <si>
    <t>3. Pionowy wzór cegły</t>
  </si>
  <si>
    <t>4. Mieszany wzór cegły</t>
  </si>
  <si>
    <t>(otwory mocujące max co 700mm równomiernie rozmieszczone)</t>
  </si>
  <si>
    <t>A1/A2min = 70 mm, Bmin = 275 mm, A1 or A2max = 700 mm, Bmax = 800 mm,  A1min+A2min = 240 mm, A1max+A2max = 2 000 mm</t>
  </si>
  <si>
    <t>A1min or A3min = 70 mm, A2min = 140 mm, Bmin = 275 mm, A1max or A3max = 700 mm, Bmax = 800 mm, A1+A2+A3 = min 280 mm, A1+A2+A3 = max 2000 mm</t>
  </si>
  <si>
    <t>Dodatkowe Wymiary Parametryczne /Additional Parametric Dimensions</t>
  </si>
  <si>
    <t>Waga</t>
  </si>
  <si>
    <t>A *</t>
  </si>
  <si>
    <t>A1</t>
  </si>
  <si>
    <t>A2</t>
  </si>
  <si>
    <t>A3</t>
  </si>
  <si>
    <t>B *</t>
  </si>
  <si>
    <t>B1</t>
  </si>
  <si>
    <t>B2</t>
  </si>
  <si>
    <t>B3</t>
  </si>
  <si>
    <t>E</t>
  </si>
  <si>
    <t>F</t>
  </si>
  <si>
    <t>G</t>
  </si>
  <si>
    <t>H</t>
  </si>
  <si>
    <t>I</t>
  </si>
  <si>
    <t>J</t>
  </si>
  <si>
    <t>NETWGHT</t>
  </si>
  <si>
    <t>Amin = 240 mm, Bmin = 275 mm, Bmax x A,max= 300 x 3800, 515 x 2400, 600 x 2100, 700 x 1800, 730 x 1500, 760 x 1200, 790 x 900, 800 x 800 mm</t>
  </si>
  <si>
    <t>v20250905</t>
  </si>
  <si>
    <t>PO no./ name of project</t>
  </si>
  <si>
    <t>ColourPural BT_tab</t>
  </si>
  <si>
    <t>Pural BT RR20</t>
  </si>
  <si>
    <t>Pural BT RR21</t>
  </si>
  <si>
    <t>Niemalowane Jasny (Bright)</t>
  </si>
  <si>
    <t>Pural BT RR23</t>
  </si>
  <si>
    <t>Pural BT RR33</t>
  </si>
  <si>
    <t>Pural BT RR40 metaliczny</t>
  </si>
  <si>
    <t>Pural BT RR41 metaliczny</t>
  </si>
  <si>
    <t>Pural BT RR42 metaliczny</t>
  </si>
  <si>
    <t>Pural BT RR45 metaliczny</t>
  </si>
  <si>
    <t>Pural BT RR979 metaliczny copper</t>
  </si>
  <si>
    <t>Epoxy + Malowanie proszkowe na RAL Mat (5%Glossy)</t>
  </si>
  <si>
    <t>Epoxy + Malowanie proszkowe na RAL 30%Glossy</t>
  </si>
  <si>
    <t>Epoxy + Malowanie proszkowe na RAL 70%Glossy</t>
  </si>
  <si>
    <t>Flat_sheet</t>
  </si>
  <si>
    <t>Support Stud CA1SS2</t>
  </si>
  <si>
    <t>Support Stud CA1RS1</t>
  </si>
  <si>
    <t>Support Stud CA1SSC1</t>
  </si>
  <si>
    <t>Specyfikacja akcesoriów - Obróbki</t>
  </si>
  <si>
    <t>CA1EC1X</t>
  </si>
  <si>
    <t>A</t>
  </si>
  <si>
    <t>B</t>
  </si>
  <si>
    <t>(mm)</t>
  </si>
  <si>
    <t>CA1IC1X</t>
  </si>
  <si>
    <t>CA1IC2X</t>
  </si>
  <si>
    <t>C</t>
  </si>
  <si>
    <t>CA1IC5X</t>
  </si>
  <si>
    <t>K</t>
  </si>
  <si>
    <t>_______</t>
  </si>
  <si>
    <t>Specyfikacja akcesoriów - Obróbki 2</t>
  </si>
  <si>
    <t>Specyfikacja akcesoriów - Inne obróbki</t>
  </si>
  <si>
    <t>_________</t>
  </si>
  <si>
    <t>Specyfikacja akcesoriów - Wkręty i inne akcesoria</t>
  </si>
  <si>
    <t>S3H48022D02S4C</t>
  </si>
  <si>
    <t>S3H55022L02S4B</t>
  </si>
  <si>
    <t>__________</t>
  </si>
  <si>
    <t>Ilość całkowita [mb]</t>
  </si>
  <si>
    <t>Profil startowy CA1SF2</t>
  </si>
  <si>
    <t>LIBERTA ELEGANT 500</t>
  </si>
  <si>
    <t>Type/ Drawing</t>
  </si>
  <si>
    <t>Profil montażowy CA1SS1</t>
  </si>
  <si>
    <t>Profil montażowy CA1SS2</t>
  </si>
  <si>
    <t>Profil montażowy CA1RS1</t>
  </si>
  <si>
    <t>Profil montażowy CA1SSC1</t>
  </si>
  <si>
    <t>NIP:</t>
  </si>
  <si>
    <t>(Tax Identification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</si>
</sst>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;@"/>
    <numFmt numFmtId="165" formatCode="0.000"/>
    <numFmt numFmtId="166" formatCode="dd\.mm\.yyyy"/>
    <numFmt numFmtId="167" formatCode="0.00&quot; m2&quot;"/>
    <numFmt numFmtId="168" formatCode="#,##0.00&quot; zł/m2&quot;"/>
    <numFmt numFmtId="169" formatCode="0&quot; szt&quot;"/>
    <numFmt numFmtId="170" formatCode="0.0"/>
  </numFmts>
  <fonts count="64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u/>
      <sz val="11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  <charset val="238"/>
    </font>
    <font>
      <i/>
      <u/>
      <sz val="10"/>
      <name val="Arial"/>
      <family val="2"/>
    </font>
    <font>
      <i/>
      <u/>
      <sz val="9"/>
      <name val="Arial"/>
      <family val="2"/>
      <charset val="238"/>
    </font>
    <font>
      <i/>
      <u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u/>
      <sz val="8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i/>
      <u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i/>
      <u/>
      <sz val="7"/>
      <name val="Arial"/>
      <family val="2"/>
    </font>
    <font>
      <b/>
      <i/>
      <u/>
      <sz val="1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b/>
      <sz val="11"/>
      <color indexed="81"/>
      <name val="Tahoma"/>
      <family val="2"/>
      <charset val="238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11"/>
      <color theme="1"/>
      <name val="Arial"/>
      <family val="2"/>
    </font>
    <font>
      <i/>
      <sz val="11"/>
      <color rgb="FF7F7F7F"/>
      <name val="Calibri"/>
      <family val="2"/>
      <charset val="186"/>
      <scheme val="minor"/>
    </font>
    <font>
      <i/>
      <sz val="12"/>
      <color rgb="FF7F7F7F"/>
      <name val="Calibri"/>
      <family val="2"/>
      <charset val="186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F7F7F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2" fillId="0" borderId="0"/>
    <xf numFmtId="0" fontId="8" fillId="0" borderId="0"/>
    <xf numFmtId="0" fontId="43" fillId="0" borderId="0" applyNumberFormat="0" applyFill="0" applyBorder="0" applyAlignment="0" applyProtection="0"/>
    <xf numFmtId="0" fontId="49" fillId="0" borderId="0"/>
    <xf numFmtId="0" fontId="51" fillId="0" borderId="0" applyNumberFormat="0" applyFill="0" applyBorder="0" applyAlignment="0" applyProtection="0"/>
  </cellStyleXfs>
  <cellXfs count="1118">
    <xf numFmtId="0" fontId="0" fillId="0" borderId="0" xfId="0"/>
    <xf numFmtId="0" fontId="8" fillId="0" borderId="0" xfId="2"/>
    <xf numFmtId="0" fontId="1" fillId="0" borderId="0" xfId="2" applyNumberFormat="1" applyFont="1" applyAlignment="1"/>
    <xf numFmtId="0" fontId="1" fillId="0" borderId="0" xfId="2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52" xfId="0" applyFont="1" applyBorder="1"/>
    <xf numFmtId="0" fontId="5" fillId="5" borderId="0" xfId="0" applyFont="1" applyFill="1"/>
    <xf numFmtId="0" fontId="7" fillId="0" borderId="53" xfId="0" applyFont="1" applyBorder="1"/>
    <xf numFmtId="2" fontId="1" fillId="2" borderId="32" xfId="2" applyNumberFormat="1" applyFont="1" applyFill="1" applyBorder="1" applyAlignment="1">
      <alignment vertical="center" wrapText="1"/>
    </xf>
    <xf numFmtId="2" fontId="1" fillId="2" borderId="33" xfId="2" applyNumberFormat="1" applyFont="1" applyFill="1" applyBorder="1" applyAlignment="1">
      <alignment vertical="center" wrapText="1"/>
    </xf>
    <xf numFmtId="2" fontId="6" fillId="2" borderId="13" xfId="2" applyNumberFormat="1" applyFont="1" applyFill="1" applyBorder="1" applyAlignment="1">
      <alignment vertical="center" wrapText="1"/>
    </xf>
    <xf numFmtId="2" fontId="6" fillId="2" borderId="0" xfId="2" applyNumberFormat="1" applyFont="1" applyFill="1" applyBorder="1" applyAlignment="1">
      <alignment vertical="center" wrapText="1"/>
    </xf>
    <xf numFmtId="2" fontId="6" fillId="2" borderId="10" xfId="2" applyNumberFormat="1" applyFont="1" applyFill="1" applyBorder="1" applyAlignment="1">
      <alignment vertical="center" wrapText="1"/>
    </xf>
    <xf numFmtId="2" fontId="6" fillId="2" borderId="14" xfId="2" applyNumberFormat="1" applyFont="1" applyFill="1" applyBorder="1" applyAlignment="1">
      <alignment vertical="center" wrapText="1"/>
    </xf>
    <xf numFmtId="2" fontId="6" fillId="2" borderId="11" xfId="2" applyNumberFormat="1" applyFont="1" applyFill="1" applyBorder="1" applyAlignment="1">
      <alignment vertical="center" wrapText="1"/>
    </xf>
    <xf numFmtId="2" fontId="6" fillId="2" borderId="12" xfId="2" applyNumberFormat="1" applyFont="1" applyFill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8" fillId="0" borderId="10" xfId="2" applyBorder="1" applyAlignment="1">
      <alignment vertical="center"/>
    </xf>
    <xf numFmtId="2" fontId="8" fillId="0" borderId="0" xfId="2" applyNumberFormat="1"/>
    <xf numFmtId="0" fontId="33" fillId="0" borderId="5" xfId="3" applyFont="1" applyBorder="1" applyAlignment="1">
      <alignment horizontal="center" vertical="center" wrapText="1"/>
    </xf>
    <xf numFmtId="0" fontId="33" fillId="0" borderId="13" xfId="3" applyFont="1" applyBorder="1" applyAlignment="1">
      <alignment horizontal="center" wrapText="1"/>
    </xf>
    <xf numFmtId="0" fontId="33" fillId="0" borderId="0" xfId="3" applyFont="1" applyAlignment="1">
      <alignment wrapText="1"/>
    </xf>
    <xf numFmtId="0" fontId="34" fillId="0" borderId="0" xfId="3" applyFont="1" applyAlignment="1">
      <alignment wrapText="1"/>
    </xf>
    <xf numFmtId="0" fontId="34" fillId="0" borderId="0" xfId="3" applyFont="1" applyBorder="1" applyAlignment="1">
      <alignment wrapText="1"/>
    </xf>
    <xf numFmtId="0" fontId="34" fillId="0" borderId="7" xfId="3" applyFont="1" applyBorder="1" applyAlignment="1">
      <alignment horizontal="center" vertical="center" wrapText="1"/>
    </xf>
    <xf numFmtId="0" fontId="35" fillId="0" borderId="0" xfId="3" applyFont="1" applyAlignment="1">
      <alignment wrapText="1"/>
    </xf>
    <xf numFmtId="0" fontId="34" fillId="0" borderId="0" xfId="3" applyFont="1" applyAlignment="1">
      <alignment horizontal="center" wrapText="1"/>
    </xf>
    <xf numFmtId="166" fontId="34" fillId="0" borderId="0" xfId="3" applyNumberFormat="1" applyFont="1" applyAlignment="1">
      <alignment wrapText="1"/>
    </xf>
    <xf numFmtId="0" fontId="34" fillId="0" borderId="0" xfId="3" applyFont="1" applyAlignment="1">
      <alignment horizontal="center" vertical="center" wrapText="1"/>
    </xf>
    <xf numFmtId="0" fontId="34" fillId="0" borderId="0" xfId="3" applyFont="1" applyFill="1" applyBorder="1" applyAlignment="1">
      <alignment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35" fillId="0" borderId="0" xfId="3" applyFont="1" applyBorder="1" applyAlignment="1">
      <alignment wrapText="1"/>
    </xf>
    <xf numFmtId="0" fontId="36" fillId="0" borderId="0" xfId="3" applyFont="1" applyAlignment="1">
      <alignment vertical="center"/>
    </xf>
    <xf numFmtId="0" fontId="34" fillId="0" borderId="0" xfId="3" applyFont="1"/>
    <xf numFmtId="0" fontId="1" fillId="0" borderId="8" xfId="2" applyFont="1" applyBorder="1" applyAlignment="1">
      <alignment vertical="top" wrapText="1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0" fontId="5" fillId="0" borderId="39" xfId="0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31" fillId="0" borderId="36" xfId="2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24" fillId="0" borderId="8" xfId="2" applyFont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55" xfId="2" applyFont="1" applyBorder="1" applyAlignment="1">
      <alignment vertical="center" wrapText="1"/>
    </xf>
    <xf numFmtId="0" fontId="19" fillId="7" borderId="48" xfId="2" applyFont="1" applyFill="1" applyBorder="1" applyAlignment="1">
      <alignment vertical="center"/>
    </xf>
    <xf numFmtId="0" fontId="5" fillId="2" borderId="29" xfId="2" applyNumberFormat="1" applyFont="1" applyFill="1" applyBorder="1" applyAlignment="1">
      <alignment vertical="center" wrapText="1"/>
    </xf>
    <xf numFmtId="0" fontId="24" fillId="0" borderId="59" xfId="2" applyFont="1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10" fillId="0" borderId="63" xfId="2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2" borderId="0" xfId="2" applyNumberFormat="1" applyFont="1" applyFill="1" applyBorder="1" applyAlignment="1">
      <alignment vertical="center" wrapText="1"/>
    </xf>
    <xf numFmtId="0" fontId="39" fillId="0" borderId="51" xfId="2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2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4" fillId="0" borderId="77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77" xfId="2" applyFont="1" applyBorder="1" applyAlignment="1">
      <alignment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7" fillId="7" borderId="70" xfId="2" applyFont="1" applyFill="1" applyBorder="1" applyAlignment="1">
      <alignment horizontal="center" vertical="center"/>
    </xf>
    <xf numFmtId="0" fontId="27" fillId="7" borderId="71" xfId="2" applyFont="1" applyFill="1" applyBorder="1" applyAlignment="1">
      <alignment horizontal="center" vertical="center"/>
    </xf>
    <xf numFmtId="0" fontId="27" fillId="7" borderId="46" xfId="2" applyFont="1" applyFill="1" applyBorder="1" applyAlignment="1">
      <alignment horizontal="center" vertical="center"/>
    </xf>
    <xf numFmtId="0" fontId="27" fillId="7" borderId="49" xfId="2" applyFont="1" applyFill="1" applyBorder="1" applyAlignment="1">
      <alignment horizontal="center" vertical="center"/>
    </xf>
    <xf numFmtId="0" fontId="27" fillId="7" borderId="44" xfId="2" applyFont="1" applyFill="1" applyBorder="1" applyAlignment="1">
      <alignment horizontal="center" vertical="center"/>
    </xf>
    <xf numFmtId="0" fontId="27" fillId="7" borderId="57" xfId="2" applyFont="1" applyFill="1" applyBorder="1" applyAlignment="1">
      <alignment horizontal="center" vertical="center"/>
    </xf>
    <xf numFmtId="0" fontId="27" fillId="7" borderId="73" xfId="2" applyFont="1" applyFill="1" applyBorder="1" applyAlignment="1">
      <alignment horizontal="center" vertical="center"/>
    </xf>
    <xf numFmtId="0" fontId="27" fillId="7" borderId="45" xfId="2" applyFont="1" applyFill="1" applyBorder="1" applyAlignment="1">
      <alignment horizontal="center" vertical="center"/>
    </xf>
    <xf numFmtId="0" fontId="27" fillId="7" borderId="58" xfId="2" applyFont="1" applyFill="1" applyBorder="1" applyAlignment="1">
      <alignment horizontal="center" vertical="center"/>
    </xf>
    <xf numFmtId="0" fontId="4" fillId="2" borderId="75" xfId="2" applyNumberFormat="1" applyFont="1" applyFill="1" applyBorder="1" applyAlignment="1">
      <alignment horizontal="center" vertical="center" wrapText="1"/>
    </xf>
    <xf numFmtId="0" fontId="4" fillId="2" borderId="76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0" fontId="30" fillId="0" borderId="61" xfId="2" applyFont="1" applyBorder="1" applyAlignment="1">
      <alignment horizontal="center" vertical="center" wrapText="1"/>
    </xf>
    <xf numFmtId="0" fontId="19" fillId="2" borderId="7" xfId="2" applyNumberFormat="1" applyFont="1" applyFill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4" fillId="2" borderId="29" xfId="2" applyNumberFormat="1" applyFont="1" applyFill="1" applyBorder="1" applyAlignment="1">
      <alignment horizontal="center" vertical="center" wrapText="1"/>
    </xf>
    <xf numFmtId="165" fontId="7" fillId="0" borderId="0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4" fillId="2" borderId="56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0" fontId="31" fillId="2" borderId="3" xfId="2" applyNumberFormat="1" applyFont="1" applyFill="1" applyBorder="1" applyAlignment="1">
      <alignment horizontal="center" vertical="center" wrapText="1"/>
    </xf>
    <xf numFmtId="0" fontId="1" fillId="2" borderId="7" xfId="2" applyNumberFormat="1" applyFont="1" applyFill="1" applyBorder="1" applyAlignment="1">
      <alignment vertical="center"/>
    </xf>
    <xf numFmtId="0" fontId="8" fillId="0" borderId="0" xfId="2" applyBorder="1"/>
    <xf numFmtId="0" fontId="8" fillId="0" borderId="11" xfId="2" applyBorder="1"/>
    <xf numFmtId="0" fontId="8" fillId="0" borderId="11" xfId="2" applyBorder="1" applyAlignment="1">
      <alignment horizontal="right"/>
    </xf>
    <xf numFmtId="1" fontId="6" fillId="3" borderId="33" xfId="2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2" borderId="11" xfId="2" applyNumberFormat="1" applyFont="1" applyFill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4" fillId="0" borderId="56" xfId="2" applyFont="1" applyBorder="1" applyAlignment="1">
      <alignment vertical="center"/>
    </xf>
    <xf numFmtId="0" fontId="31" fillId="0" borderId="4" xfId="2" applyFont="1" applyBorder="1" applyAlignment="1">
      <alignment vertical="center"/>
    </xf>
    <xf numFmtId="0" fontId="24" fillId="0" borderId="80" xfId="2" applyFont="1" applyBorder="1" applyAlignment="1">
      <alignment horizontal="center" vertical="center" wrapText="1"/>
    </xf>
    <xf numFmtId="0" fontId="24" fillId="0" borderId="81" xfId="2" applyFont="1" applyBorder="1" applyAlignment="1">
      <alignment horizontal="center" vertical="center" wrapText="1"/>
    </xf>
    <xf numFmtId="0" fontId="27" fillId="7" borderId="82" xfId="2" applyFont="1" applyFill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1" fillId="0" borderId="78" xfId="0" applyFont="1" applyBorder="1" applyAlignme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24" fillId="0" borderId="41" xfId="2" applyFont="1" applyBorder="1" applyAlignment="1">
      <alignment vertical="center" wrapText="1"/>
    </xf>
    <xf numFmtId="0" fontId="30" fillId="0" borderId="41" xfId="2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5" fillId="0" borderId="0" xfId="0" applyNumberFormat="1" applyFont="1"/>
    <xf numFmtId="0" fontId="10" fillId="0" borderId="56" xfId="2" applyNumberFormat="1" applyFont="1" applyFill="1" applyBorder="1" applyAlignment="1">
      <alignment horizontal="left" vertical="center"/>
    </xf>
    <xf numFmtId="0" fontId="10" fillId="0" borderId="37" xfId="2" applyNumberFormat="1" applyFont="1" applyFill="1" applyBorder="1" applyAlignment="1">
      <alignment vertical="center"/>
    </xf>
    <xf numFmtId="0" fontId="10" fillId="0" borderId="57" xfId="2" applyNumberFormat="1" applyFont="1" applyFill="1" applyBorder="1" applyAlignment="1">
      <alignment horizontal="left" vertical="center"/>
    </xf>
    <xf numFmtId="0" fontId="10" fillId="0" borderId="46" xfId="2" applyNumberFormat="1" applyFont="1" applyFill="1" applyBorder="1" applyAlignment="1">
      <alignment vertical="center"/>
    </xf>
    <xf numFmtId="0" fontId="10" fillId="0" borderId="83" xfId="2" applyNumberFormat="1" applyFont="1" applyFill="1" applyBorder="1" applyAlignment="1">
      <alignment vertical="center"/>
    </xf>
    <xf numFmtId="0" fontId="24" fillId="0" borderId="30" xfId="2" applyNumberFormat="1" applyFont="1" applyFill="1" applyBorder="1" applyAlignment="1">
      <alignment vertical="center" wrapText="1"/>
    </xf>
    <xf numFmtId="0" fontId="24" fillId="0" borderId="30" xfId="2" applyNumberFormat="1" applyFont="1" applyFill="1" applyBorder="1" applyAlignment="1">
      <alignment horizontal="left" vertical="center"/>
    </xf>
    <xf numFmtId="0" fontId="10" fillId="0" borderId="56" xfId="2" applyNumberFormat="1" applyFont="1" applyFill="1" applyBorder="1" applyAlignment="1">
      <alignment horizontal="left" vertical="center" wrapText="1"/>
    </xf>
    <xf numFmtId="0" fontId="16" fillId="0" borderId="56" xfId="2" applyNumberFormat="1" applyFont="1" applyFill="1" applyBorder="1" applyAlignment="1">
      <alignment horizontal="left" vertical="center" wrapText="1"/>
    </xf>
    <xf numFmtId="1" fontId="6" fillId="3" borderId="43" xfId="2" applyNumberFormat="1" applyFont="1" applyFill="1" applyBorder="1" applyAlignment="1">
      <alignment horizontal="center" vertical="center" wrapText="1"/>
    </xf>
    <xf numFmtId="0" fontId="10" fillId="0" borderId="79" xfId="2" applyFont="1" applyBorder="1" applyAlignment="1">
      <alignment vertical="center"/>
    </xf>
    <xf numFmtId="164" fontId="4" fillId="0" borderId="84" xfId="2" applyNumberFormat="1" applyFont="1" applyBorder="1" applyAlignment="1">
      <alignment vertical="center"/>
    </xf>
    <xf numFmtId="164" fontId="8" fillId="0" borderId="65" xfId="2" applyNumberFormat="1" applyBorder="1" applyAlignment="1">
      <alignment vertical="center"/>
    </xf>
    <xf numFmtId="0" fontId="41" fillId="0" borderId="0" xfId="2" applyNumberFormat="1" applyFont="1" applyAlignment="1"/>
    <xf numFmtId="0" fontId="0" fillId="0" borderId="0" xfId="0"/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8" fillId="0" borderId="0" xfId="2" applyBorder="1" applyAlignment="1"/>
    <xf numFmtId="0" fontId="8" fillId="0" borderId="0" xfId="2" applyAlignment="1"/>
    <xf numFmtId="0" fontId="1" fillId="0" borderId="7" xfId="2" applyFont="1" applyBorder="1" applyAlignment="1">
      <alignment horizontal="left" vertical="center"/>
    </xf>
    <xf numFmtId="0" fontId="5" fillId="2" borderId="40" xfId="2" applyNumberFormat="1" applyFont="1" applyFill="1" applyBorder="1" applyAlignment="1">
      <alignment vertical="center" wrapText="1"/>
    </xf>
    <xf numFmtId="0" fontId="5" fillId="2" borderId="3" xfId="2" applyNumberFormat="1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vertical="center" wrapText="1"/>
    </xf>
    <xf numFmtId="168" fontId="4" fillId="2" borderId="34" xfId="0" applyNumberFormat="1" applyFont="1" applyFill="1" applyBorder="1" applyAlignment="1">
      <alignment vertical="center" wrapText="1"/>
    </xf>
    <xf numFmtId="0" fontId="44" fillId="8" borderId="0" xfId="0" applyFont="1" applyFill="1" applyBorder="1" applyAlignment="1">
      <alignment vertical="center"/>
    </xf>
    <xf numFmtId="0" fontId="8" fillId="0" borderId="14" xfId="2" applyBorder="1"/>
    <xf numFmtId="165" fontId="8" fillId="4" borderId="11" xfId="2" applyNumberFormat="1" applyFill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58" xfId="2" applyFont="1" applyBorder="1" applyAlignment="1">
      <alignment vertical="center"/>
    </xf>
    <xf numFmtId="0" fontId="4" fillId="0" borderId="57" xfId="2" applyFont="1" applyBorder="1" applyAlignment="1">
      <alignment vertical="center"/>
    </xf>
    <xf numFmtId="0" fontId="31" fillId="0" borderId="58" xfId="2" applyFont="1" applyBorder="1" applyAlignment="1">
      <alignment vertical="center"/>
    </xf>
    <xf numFmtId="0" fontId="31" fillId="0" borderId="45" xfId="2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165" fontId="8" fillId="4" borderId="12" xfId="2" applyNumberFormat="1" applyFill="1" applyBorder="1" applyAlignment="1">
      <alignment vertical="center"/>
    </xf>
    <xf numFmtId="0" fontId="24" fillId="0" borderId="51" xfId="2" applyFont="1" applyBorder="1" applyAlignment="1">
      <alignment horizontal="center" vertical="center" wrapText="1"/>
    </xf>
    <xf numFmtId="0" fontId="24" fillId="0" borderId="87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0" fontId="16" fillId="0" borderId="87" xfId="2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1" fillId="0" borderId="58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7" fillId="0" borderId="0" xfId="2" applyFont="1" applyBorder="1" applyAlignment="1"/>
    <xf numFmtId="0" fontId="1" fillId="0" borderId="54" xfId="0" applyFont="1" applyBorder="1" applyAlignment="1">
      <alignment horizontal="center" vertical="center"/>
    </xf>
    <xf numFmtId="0" fontId="1" fillId="2" borderId="0" xfId="2" applyNumberFormat="1" applyFont="1" applyFill="1" applyBorder="1" applyAlignment="1">
      <alignment vertical="center"/>
    </xf>
    <xf numFmtId="0" fontId="1" fillId="2" borderId="11" xfId="2" applyNumberFormat="1" applyFont="1" applyFill="1" applyBorder="1" applyAlignment="1">
      <alignment vertical="center"/>
    </xf>
    <xf numFmtId="0" fontId="1" fillId="2" borderId="9" xfId="2" applyNumberFormat="1" applyFont="1" applyFill="1" applyBorder="1" applyAlignment="1">
      <alignment vertical="center"/>
    </xf>
    <xf numFmtId="0" fontId="1" fillId="2" borderId="10" xfId="2" applyNumberFormat="1" applyFont="1" applyFill="1" applyBorder="1" applyAlignment="1">
      <alignment vertical="center"/>
    </xf>
    <xf numFmtId="0" fontId="1" fillId="2" borderId="12" xfId="2" applyNumberFormat="1" applyFont="1" applyFill="1" applyBorder="1" applyAlignment="1">
      <alignment vertical="center"/>
    </xf>
    <xf numFmtId="169" fontId="1" fillId="0" borderId="0" xfId="2" applyNumberFormat="1" applyFont="1" applyAlignment="1">
      <alignment horizontal="left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0" fontId="1" fillId="0" borderId="7" xfId="2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8" fillId="0" borderId="0" xfId="2" applyAlignment="1"/>
    <xf numFmtId="0" fontId="5" fillId="0" borderId="15" xfId="0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1" fillId="0" borderId="55" xfId="2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4" fillId="0" borderId="88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1" fillId="0" borderId="8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2" fontId="1" fillId="0" borderId="54" xfId="0" applyNumberFormat="1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9" fontId="1" fillId="0" borderId="0" xfId="2" applyNumberFormat="1" applyFont="1" applyAlignment="1">
      <alignment horizontal="right"/>
    </xf>
    <xf numFmtId="0" fontId="5" fillId="2" borderId="91" xfId="2" applyNumberFormat="1" applyFont="1" applyFill="1" applyBorder="1" applyAlignment="1">
      <alignment vertical="center" wrapText="1"/>
    </xf>
    <xf numFmtId="0" fontId="4" fillId="2" borderId="68" xfId="2" applyNumberFormat="1" applyFont="1" applyFill="1" applyBorder="1" applyAlignment="1">
      <alignment horizontal="center" vertical="center" wrapText="1"/>
    </xf>
    <xf numFmtId="0" fontId="4" fillId="2" borderId="69" xfId="2" applyNumberFormat="1" applyFont="1" applyFill="1" applyBorder="1" applyAlignment="1">
      <alignment horizontal="center" vertical="center" wrapText="1"/>
    </xf>
    <xf numFmtId="0" fontId="4" fillId="2" borderId="93" xfId="2" applyNumberFormat="1" applyFont="1" applyFill="1" applyBorder="1" applyAlignment="1">
      <alignment horizontal="center" vertical="center" wrapText="1"/>
    </xf>
    <xf numFmtId="0" fontId="19" fillId="2" borderId="94" xfId="2" applyNumberFormat="1" applyFont="1" applyFill="1" applyBorder="1" applyAlignment="1">
      <alignment horizontal="center" vertical="center" wrapText="1"/>
    </xf>
    <xf numFmtId="0" fontId="5" fillId="2" borderId="68" xfId="2" applyNumberFormat="1" applyFont="1" applyFill="1" applyBorder="1" applyAlignment="1">
      <alignment vertical="center" wrapText="1"/>
    </xf>
    <xf numFmtId="0" fontId="5" fillId="2" borderId="69" xfId="2" applyNumberFormat="1" applyFont="1" applyFill="1" applyBorder="1" applyAlignment="1">
      <alignment vertical="center" wrapText="1"/>
    </xf>
    <xf numFmtId="2" fontId="4" fillId="0" borderId="90" xfId="0" applyNumberFormat="1" applyFont="1" applyBorder="1" applyAlignment="1">
      <alignment horizontal="center" vertical="center"/>
    </xf>
    <xf numFmtId="0" fontId="4" fillId="0" borderId="90" xfId="2" applyFont="1" applyBorder="1" applyAlignment="1">
      <alignment horizontal="center" vertical="center"/>
    </xf>
    <xf numFmtId="0" fontId="1" fillId="0" borderId="72" xfId="2" applyFont="1" applyBorder="1" applyAlignment="1">
      <alignment horizontal="center" vertical="center"/>
    </xf>
    <xf numFmtId="0" fontId="1" fillId="0" borderId="90" xfId="2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90" xfId="2" applyNumberFormat="1" applyFont="1" applyBorder="1" applyAlignment="1">
      <alignment horizontal="center"/>
    </xf>
    <xf numFmtId="0" fontId="8" fillId="0" borderId="54" xfId="2" applyBorder="1"/>
    <xf numFmtId="0" fontId="0" fillId="0" borderId="5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95" xfId="0" applyBorder="1" applyAlignment="1">
      <alignment horizontal="center"/>
    </xf>
    <xf numFmtId="0" fontId="1" fillId="0" borderId="90" xfId="0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8" xfId="2" applyNumberFormat="1" applyFont="1" applyBorder="1" applyAlignment="1">
      <alignment horizontal="center"/>
    </xf>
    <xf numFmtId="0" fontId="8" fillId="0" borderId="3" xfId="2" applyBorder="1"/>
    <xf numFmtId="0" fontId="0" fillId="0" borderId="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94" xfId="0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0" fontId="1" fillId="0" borderId="70" xfId="2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0" xfId="2" applyNumberFormat="1" applyFont="1" applyBorder="1" applyAlignment="1">
      <alignment horizontal="center"/>
    </xf>
    <xf numFmtId="0" fontId="8" fillId="0" borderId="49" xfId="2" applyBorder="1"/>
    <xf numFmtId="0" fontId="0" fillId="0" borderId="4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96" xfId="0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/>
    </xf>
    <xf numFmtId="0" fontId="0" fillId="0" borderId="0" xfId="0"/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0" fillId="0" borderId="0" xfId="0"/>
    <xf numFmtId="0" fontId="1" fillId="0" borderId="7" xfId="2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 wrapText="1"/>
    </xf>
    <xf numFmtId="2" fontId="4" fillId="0" borderId="35" xfId="2" applyNumberFormat="1" applyFont="1" applyBorder="1" applyAlignment="1">
      <alignment horizontal="center" vertical="center"/>
    </xf>
    <xf numFmtId="2" fontId="4" fillId="0" borderId="44" xfId="2" applyNumberFormat="1" applyFont="1" applyBorder="1" applyAlignment="1">
      <alignment horizontal="center" vertical="center"/>
    </xf>
    <xf numFmtId="49" fontId="4" fillId="0" borderId="38" xfId="2" applyNumberFormat="1" applyFont="1" applyBorder="1" applyAlignment="1">
      <alignment horizontal="left" vertical="center"/>
    </xf>
    <xf numFmtId="0" fontId="10" fillId="0" borderId="50" xfId="0" applyFont="1" applyBorder="1" applyAlignment="1">
      <alignment horizontal="center" vertical="center"/>
    </xf>
    <xf numFmtId="1" fontId="4" fillId="0" borderId="35" xfId="2" applyNumberFormat="1" applyFont="1" applyBorder="1" applyAlignment="1">
      <alignment horizontal="center" vertical="center"/>
    </xf>
    <xf numFmtId="1" fontId="4" fillId="0" borderId="44" xfId="2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0" fontId="10" fillId="0" borderId="79" xfId="2" applyFont="1" applyBorder="1" applyAlignment="1">
      <alignment horizontal="left" vertical="center"/>
    </xf>
    <xf numFmtId="0" fontId="1" fillId="0" borderId="18" xfId="6" applyFont="1" applyBorder="1" applyAlignment="1">
      <alignment vertical="center" wrapText="1"/>
    </xf>
    <xf numFmtId="0" fontId="1" fillId="0" borderId="19" xfId="6" applyFont="1" applyBorder="1" applyAlignment="1">
      <alignment horizontal="center" vertical="center" wrapText="1"/>
    </xf>
    <xf numFmtId="0" fontId="10" fillId="0" borderId="59" xfId="6" applyFont="1" applyBorder="1" applyAlignment="1">
      <alignment vertical="center"/>
    </xf>
    <xf numFmtId="0" fontId="10" fillId="0" borderId="55" xfId="6" applyFont="1" applyBorder="1" applyAlignment="1">
      <alignment vertical="center"/>
    </xf>
    <xf numFmtId="0" fontId="10" fillId="0" borderId="55" xfId="6" applyFont="1" applyBorder="1" applyAlignment="1">
      <alignment horizontal="center" vertical="center"/>
    </xf>
    <xf numFmtId="0" fontId="5" fillId="0" borderId="60" xfId="2" applyFont="1" applyBorder="1" applyAlignment="1">
      <alignment horizontal="left" vertical="center"/>
    </xf>
    <xf numFmtId="0" fontId="24" fillId="0" borderId="57" xfId="6" applyFont="1" applyBorder="1" applyAlignment="1">
      <alignment vertical="center"/>
    </xf>
    <xf numFmtId="0" fontId="24" fillId="0" borderId="49" xfId="6" applyFont="1" applyBorder="1" applyAlignment="1">
      <alignment vertical="center"/>
    </xf>
    <xf numFmtId="0" fontId="19" fillId="0" borderId="58" xfId="2" applyFont="1" applyBorder="1" applyAlignment="1">
      <alignment horizontal="left" vertical="center"/>
    </xf>
    <xf numFmtId="1" fontId="4" fillId="0" borderId="59" xfId="6" applyNumberFormat="1" applyFont="1" applyBorder="1" applyAlignment="1">
      <alignment vertical="center"/>
    </xf>
    <xf numFmtId="1" fontId="4" fillId="0" borderId="55" xfId="6" applyNumberFormat="1" applyFont="1" applyBorder="1" applyAlignment="1">
      <alignment vertical="center"/>
    </xf>
    <xf numFmtId="2" fontId="4" fillId="0" borderId="55" xfId="6" applyNumberFormat="1" applyFont="1" applyBorder="1" applyAlignment="1">
      <alignment vertical="center"/>
    </xf>
    <xf numFmtId="49" fontId="4" fillId="0" borderId="60" xfId="6" applyNumberFormat="1" applyFont="1" applyBorder="1" applyAlignment="1">
      <alignment horizontal="center" vertical="center"/>
    </xf>
    <xf numFmtId="1" fontId="4" fillId="0" borderId="56" xfId="6" applyNumberFormat="1" applyFont="1" applyBorder="1" applyAlignment="1">
      <alignment vertical="center"/>
    </xf>
    <xf numFmtId="1" fontId="4" fillId="0" borderId="3" xfId="6" applyNumberFormat="1" applyFont="1" applyBorder="1" applyAlignment="1">
      <alignment vertical="center"/>
    </xf>
    <xf numFmtId="2" fontId="4" fillId="0" borderId="3" xfId="6" applyNumberFormat="1" applyFont="1" applyBorder="1" applyAlignment="1">
      <alignment vertical="center"/>
    </xf>
    <xf numFmtId="49" fontId="4" fillId="0" borderId="4" xfId="6" applyNumberFormat="1" applyFont="1" applyBorder="1" applyAlignment="1">
      <alignment horizontal="center" vertical="center"/>
    </xf>
    <xf numFmtId="49" fontId="4" fillId="0" borderId="4" xfId="6" applyNumberFormat="1" applyFont="1" applyBorder="1" applyAlignment="1">
      <alignment horizontal="left" vertical="center"/>
    </xf>
    <xf numFmtId="1" fontId="4" fillId="0" borderId="39" xfId="6" applyNumberFormat="1" applyFont="1" applyBorder="1" applyAlignment="1">
      <alignment vertical="center"/>
    </xf>
    <xf numFmtId="1" fontId="4" fillId="0" borderId="35" xfId="6" applyNumberFormat="1" applyFont="1" applyBorder="1" applyAlignment="1">
      <alignment vertical="center"/>
    </xf>
    <xf numFmtId="2" fontId="4" fillId="0" borderId="35" xfId="6" applyNumberFormat="1" applyFont="1" applyBorder="1" applyAlignment="1">
      <alignment vertical="center"/>
    </xf>
    <xf numFmtId="1" fontId="4" fillId="0" borderId="57" xfId="6" applyNumberFormat="1" applyFont="1" applyBorder="1" applyAlignment="1">
      <alignment vertical="center"/>
    </xf>
    <xf numFmtId="1" fontId="4" fillId="0" borderId="49" xfId="6" applyNumberFormat="1" applyFont="1" applyBorder="1" applyAlignment="1">
      <alignment vertical="center"/>
    </xf>
    <xf numFmtId="2" fontId="4" fillId="0" borderId="49" xfId="6" applyNumberFormat="1" applyFont="1" applyBorder="1" applyAlignment="1">
      <alignment vertical="center"/>
    </xf>
    <xf numFmtId="49" fontId="4" fillId="0" borderId="58" xfId="6" applyNumberFormat="1" applyFont="1" applyBorder="1" applyAlignment="1">
      <alignment horizontal="left" vertical="center"/>
    </xf>
    <xf numFmtId="0" fontId="1" fillId="0" borderId="39" xfId="6" applyFont="1" applyBorder="1" applyAlignment="1">
      <alignment vertical="center" wrapText="1"/>
    </xf>
    <xf numFmtId="0" fontId="1" fillId="0" borderId="35" xfId="6" applyFont="1" applyBorder="1" applyAlignment="1">
      <alignment vertical="center" wrapText="1"/>
    </xf>
    <xf numFmtId="0" fontId="1" fillId="0" borderId="4" xfId="6" applyFont="1" applyBorder="1" applyAlignment="1">
      <alignment horizontal="center" vertical="center" wrapText="1"/>
    </xf>
    <xf numFmtId="0" fontId="5" fillId="2" borderId="39" xfId="6" applyFont="1" applyFill="1" applyBorder="1" applyAlignment="1">
      <alignment vertical="center" wrapText="1"/>
    </xf>
    <xf numFmtId="0" fontId="5" fillId="0" borderId="35" xfId="6" applyFont="1" applyBorder="1" applyAlignment="1">
      <alignment vertical="center"/>
    </xf>
    <xf numFmtId="0" fontId="6" fillId="0" borderId="35" xfId="6" applyFont="1" applyBorder="1" applyAlignment="1">
      <alignment vertical="center" wrapText="1"/>
    </xf>
    <xf numFmtId="0" fontId="49" fillId="0" borderId="4" xfId="6" applyBorder="1" applyAlignment="1">
      <alignment horizontal="center"/>
    </xf>
    <xf numFmtId="0" fontId="5" fillId="0" borderId="48" xfId="6" applyFont="1" applyBorder="1" applyAlignment="1">
      <alignment vertical="center"/>
    </xf>
    <xf numFmtId="0" fontId="5" fillId="0" borderId="44" xfId="6" applyFont="1" applyBorder="1" applyAlignment="1">
      <alignment vertical="center"/>
    </xf>
    <xf numFmtId="0" fontId="49" fillId="0" borderId="44" xfId="6" applyBorder="1" applyAlignment="1">
      <alignment vertical="center"/>
    </xf>
    <xf numFmtId="0" fontId="49" fillId="0" borderId="58" xfId="6" applyBorder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32" fillId="0" borderId="0" xfId="3"/>
    <xf numFmtId="0" fontId="10" fillId="2" borderId="22" xfId="2" applyFont="1" applyFill="1" applyBorder="1" applyAlignment="1">
      <alignment vertical="center"/>
    </xf>
    <xf numFmtId="0" fontId="10" fillId="2" borderId="23" xfId="2" applyFont="1" applyFill="1" applyBorder="1" applyAlignment="1">
      <alignment vertical="center"/>
    </xf>
    <xf numFmtId="0" fontId="10" fillId="4" borderId="23" xfId="2" applyFont="1" applyFill="1" applyBorder="1" applyAlignment="1">
      <alignment vertical="center"/>
    </xf>
    <xf numFmtId="0" fontId="10" fillId="4" borderId="24" xfId="2" applyFont="1" applyFill="1" applyBorder="1" applyAlignment="1">
      <alignment vertical="center"/>
    </xf>
    <xf numFmtId="0" fontId="46" fillId="0" borderId="98" xfId="3" applyFont="1" applyBorder="1" applyAlignment="1">
      <alignment horizontal="center" vertical="center"/>
    </xf>
    <xf numFmtId="1" fontId="5" fillId="0" borderId="62" xfId="7" applyNumberFormat="1" applyFont="1" applyBorder="1" applyAlignment="1">
      <alignment horizontal="center" vertical="center"/>
    </xf>
    <xf numFmtId="1" fontId="51" fillId="0" borderId="30" xfId="7" applyNumberFormat="1" applyBorder="1" applyAlignment="1">
      <alignment horizontal="center" vertical="center" wrapText="1"/>
    </xf>
    <xf numFmtId="1" fontId="51" fillId="0" borderId="54" xfId="7" applyNumberFormat="1" applyBorder="1" applyAlignment="1">
      <alignment horizontal="center" vertical="center" wrapText="1"/>
    </xf>
    <xf numFmtId="1" fontId="32" fillId="0" borderId="56" xfId="3" applyNumberFormat="1" applyBorder="1" applyAlignment="1">
      <alignment vertical="center" wrapText="1"/>
    </xf>
    <xf numFmtId="1" fontId="32" fillId="0" borderId="3" xfId="3" applyNumberFormat="1" applyBorder="1" applyAlignment="1">
      <alignment vertical="center" wrapText="1"/>
    </xf>
    <xf numFmtId="1" fontId="52" fillId="0" borderId="3" xfId="7" applyNumberFormat="1" applyFont="1" applyBorder="1" applyAlignment="1">
      <alignment vertical="center"/>
    </xf>
    <xf numFmtId="1" fontId="52" fillId="0" borderId="38" xfId="7" applyNumberFormat="1" applyFont="1" applyBorder="1" applyAlignment="1">
      <alignment vertical="center"/>
    </xf>
    <xf numFmtId="1" fontId="52" fillId="0" borderId="54" xfId="7" applyNumberFormat="1" applyFont="1" applyBorder="1" applyAlignment="1">
      <alignment vertical="center"/>
    </xf>
    <xf numFmtId="1" fontId="52" fillId="0" borderId="21" xfId="7" applyNumberFormat="1" applyFont="1" applyBorder="1" applyAlignment="1">
      <alignment vertical="center"/>
    </xf>
    <xf numFmtId="0" fontId="46" fillId="2" borderId="57" xfId="3" applyFont="1" applyFill="1" applyBorder="1" applyAlignment="1">
      <alignment vertical="center" wrapText="1"/>
    </xf>
    <xf numFmtId="0" fontId="46" fillId="0" borderId="49" xfId="3" applyFont="1" applyBorder="1" applyAlignment="1">
      <alignment vertical="center" wrapText="1"/>
    </xf>
    <xf numFmtId="1" fontId="52" fillId="0" borderId="42" xfId="7" applyNumberFormat="1" applyFont="1" applyBorder="1" applyAlignment="1">
      <alignment vertical="center"/>
    </xf>
    <xf numFmtId="1" fontId="52" fillId="0" borderId="12" xfId="7" applyNumberFormat="1" applyFont="1" applyBorder="1" applyAlignment="1">
      <alignment vertical="center"/>
    </xf>
    <xf numFmtId="0" fontId="46" fillId="0" borderId="57" xfId="3" applyFont="1" applyBorder="1" applyAlignment="1">
      <alignment vertical="center" wrapText="1"/>
    </xf>
    <xf numFmtId="14" fontId="8" fillId="0" borderId="0" xfId="2" applyNumberFormat="1" applyAlignment="1" applyProtection="1">
      <alignment vertical="center"/>
      <protection locked="0"/>
    </xf>
    <xf numFmtId="0" fontId="50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49" fontId="46" fillId="0" borderId="0" xfId="3" applyNumberFormat="1" applyFont="1" applyAlignment="1">
      <alignment vertical="center"/>
    </xf>
    <xf numFmtId="0" fontId="53" fillId="0" borderId="0" xfId="3" applyFont="1" applyAlignment="1">
      <alignment vertical="center"/>
    </xf>
    <xf numFmtId="0" fontId="40" fillId="0" borderId="0" xfId="2" applyFont="1" applyAlignment="1">
      <alignment vertical="center"/>
    </xf>
    <xf numFmtId="0" fontId="46" fillId="0" borderId="0" xfId="3" applyFont="1" applyAlignment="1">
      <alignment horizontal="center" vertical="center"/>
    </xf>
    <xf numFmtId="1" fontId="46" fillId="0" borderId="0" xfId="3" applyNumberFormat="1" applyFont="1" applyAlignment="1">
      <alignment vertical="center" wrapText="1"/>
    </xf>
    <xf numFmtId="1" fontId="5" fillId="0" borderId="98" xfId="3" applyNumberFormat="1" applyFont="1" applyBorder="1" applyAlignment="1">
      <alignment horizontal="center" wrapText="1"/>
    </xf>
    <xf numFmtId="1" fontId="5" fillId="0" borderId="62" xfId="3" applyNumberFormat="1" applyFont="1" applyBorder="1" applyAlignment="1">
      <alignment horizontal="center" wrapText="1"/>
    </xf>
    <xf numFmtId="49" fontId="5" fillId="0" borderId="0" xfId="3" applyNumberFormat="1" applyFont="1" applyAlignment="1">
      <alignment vertical="center"/>
    </xf>
    <xf numFmtId="1" fontId="51" fillId="0" borderId="30" xfId="7" applyNumberFormat="1" applyBorder="1" applyAlignment="1">
      <alignment horizontal="center" vertical="top" wrapText="1"/>
    </xf>
    <xf numFmtId="1" fontId="52" fillId="0" borderId="54" xfId="7" applyNumberFormat="1" applyFont="1" applyBorder="1" applyAlignment="1">
      <alignment horizontal="center" vertical="top"/>
    </xf>
    <xf numFmtId="1" fontId="32" fillId="0" borderId="56" xfId="3" applyNumberFormat="1" applyBorder="1" applyAlignment="1">
      <alignment horizontal="center" vertical="center" wrapText="1"/>
    </xf>
    <xf numFmtId="1" fontId="32" fillId="0" borderId="3" xfId="3" applyNumberFormat="1" applyBorder="1" applyAlignment="1">
      <alignment horizontal="center" vertical="center" wrapText="1"/>
    </xf>
    <xf numFmtId="1" fontId="52" fillId="0" borderId="3" xfId="7" applyNumberFormat="1" applyFont="1" applyBorder="1" applyAlignment="1">
      <alignment horizontal="center" vertical="center"/>
    </xf>
    <xf numFmtId="170" fontId="52" fillId="0" borderId="3" xfId="7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46" fillId="0" borderId="56" xfId="3" applyFont="1" applyBorder="1" applyAlignment="1">
      <alignment horizontal="center" vertical="center" wrapText="1"/>
    </xf>
    <xf numFmtId="0" fontId="46" fillId="0" borderId="3" xfId="3" applyFont="1" applyBorder="1" applyAlignment="1">
      <alignment horizontal="center" vertical="center" wrapText="1"/>
    </xf>
    <xf numFmtId="0" fontId="46" fillId="0" borderId="0" xfId="3" applyFont="1" applyAlignment="1">
      <alignment vertical="center" wrapText="1"/>
    </xf>
    <xf numFmtId="1" fontId="32" fillId="0" borderId="57" xfId="3" applyNumberFormat="1" applyBorder="1" applyAlignment="1">
      <alignment horizontal="center" vertical="center" wrapText="1"/>
    </xf>
    <xf numFmtId="1" fontId="32" fillId="0" borderId="49" xfId="3" applyNumberFormat="1" applyBorder="1" applyAlignment="1">
      <alignment horizontal="center" vertical="center" wrapText="1"/>
    </xf>
    <xf numFmtId="1" fontId="52" fillId="0" borderId="49" xfId="7" applyNumberFormat="1" applyFont="1" applyBorder="1" applyAlignment="1">
      <alignment horizontal="center" vertical="center"/>
    </xf>
    <xf numFmtId="170" fontId="52" fillId="0" borderId="49" xfId="7" applyNumberFormat="1" applyFont="1" applyBorder="1" applyAlignment="1">
      <alignment horizontal="center" vertical="center"/>
    </xf>
    <xf numFmtId="49" fontId="5" fillId="0" borderId="49" xfId="3" applyNumberFormat="1" applyFont="1" applyBorder="1" applyAlignment="1">
      <alignment horizontal="center" vertical="center"/>
    </xf>
    <xf numFmtId="49" fontId="5" fillId="0" borderId="58" xfId="3" applyNumberFormat="1" applyFont="1" applyBorder="1" applyAlignment="1">
      <alignment horizontal="center" vertical="center"/>
    </xf>
    <xf numFmtId="0" fontId="2" fillId="4" borderId="11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vertical="center" wrapText="1"/>
    </xf>
    <xf numFmtId="0" fontId="46" fillId="0" borderId="83" xfId="3" applyFont="1" applyBorder="1" applyAlignment="1">
      <alignment horizontal="center" vertical="center" wrapText="1"/>
    </xf>
    <xf numFmtId="0" fontId="46" fillId="0" borderId="40" xfId="3" applyFont="1" applyBorder="1" applyAlignment="1">
      <alignment horizontal="center" vertical="center" wrapText="1"/>
    </xf>
    <xf numFmtId="49" fontId="5" fillId="0" borderId="40" xfId="3" applyNumberFormat="1" applyFont="1" applyBorder="1" applyAlignment="1">
      <alignment horizontal="center" vertical="center"/>
    </xf>
    <xf numFmtId="49" fontId="5" fillId="0" borderId="100" xfId="3" applyNumberFormat="1" applyFont="1" applyBorder="1" applyAlignment="1">
      <alignment horizontal="center" vertical="center"/>
    </xf>
    <xf numFmtId="1" fontId="32" fillId="0" borderId="57" xfId="3" applyNumberFormat="1" applyBorder="1" applyAlignment="1">
      <alignment vertical="center" wrapText="1"/>
    </xf>
    <xf numFmtId="1" fontId="32" fillId="0" borderId="49" xfId="3" applyNumberFormat="1" applyBorder="1" applyAlignment="1">
      <alignment vertical="center" wrapText="1"/>
    </xf>
    <xf numFmtId="1" fontId="52" fillId="0" borderId="49" xfId="7" applyNumberFormat="1" applyFont="1" applyBorder="1" applyAlignment="1">
      <alignment vertical="center"/>
    </xf>
    <xf numFmtId="170" fontId="52" fillId="0" borderId="44" xfId="7" applyNumberFormat="1" applyFont="1" applyBorder="1" applyAlignment="1">
      <alignment horizontal="center" vertical="center"/>
    </xf>
    <xf numFmtId="49" fontId="5" fillId="0" borderId="47" xfId="3" applyNumberFormat="1" applyFont="1" applyBorder="1" applyAlignment="1">
      <alignment vertical="center"/>
    </xf>
    <xf numFmtId="0" fontId="46" fillId="0" borderId="0" xfId="3" applyFont="1"/>
    <xf numFmtId="0" fontId="10" fillId="0" borderId="13" xfId="2" applyFont="1" applyBorder="1" applyAlignment="1">
      <alignment vertical="center"/>
    </xf>
    <xf numFmtId="0" fontId="8" fillId="0" borderId="0" xfId="4" applyAlignment="1" applyProtection="1">
      <alignment vertical="center"/>
      <protection locked="0"/>
    </xf>
    <xf numFmtId="0" fontId="10" fillId="4" borderId="0" xfId="2" applyFont="1" applyFill="1" applyAlignment="1">
      <alignment vertical="center"/>
    </xf>
    <xf numFmtId="0" fontId="54" fillId="0" borderId="13" xfId="3" applyFont="1" applyBorder="1" applyAlignment="1">
      <alignment vertical="center"/>
    </xf>
    <xf numFmtId="0" fontId="54" fillId="0" borderId="14" xfId="3" applyFont="1" applyBorder="1" applyAlignment="1">
      <alignment vertical="center"/>
    </xf>
    <xf numFmtId="0" fontId="46" fillId="0" borderId="62" xfId="3" applyFont="1" applyBorder="1" applyAlignment="1">
      <alignment horizontal="center" vertical="center"/>
    </xf>
    <xf numFmtId="1" fontId="52" fillId="0" borderId="30" xfId="7" applyNumberFormat="1" applyFont="1" applyBorder="1" applyAlignment="1">
      <alignment horizontal="center" vertical="top"/>
    </xf>
    <xf numFmtId="0" fontId="46" fillId="0" borderId="54" xfId="3" applyFont="1" applyBorder="1" applyAlignment="1">
      <alignment horizontal="center" vertical="center"/>
    </xf>
    <xf numFmtId="1" fontId="5" fillId="0" borderId="56" xfId="3" applyNumberFormat="1" applyFont="1" applyBorder="1" applyAlignment="1">
      <alignment vertical="center" wrapText="1"/>
    </xf>
    <xf numFmtId="1" fontId="5" fillId="0" borderId="3" xfId="3" applyNumberFormat="1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70" fontId="52" fillId="0" borderId="0" xfId="7" applyNumberFormat="1" applyFont="1" applyBorder="1" applyAlignment="1">
      <alignment vertical="center"/>
    </xf>
    <xf numFmtId="0" fontId="46" fillId="0" borderId="7" xfId="3" applyFont="1" applyBorder="1" applyAlignment="1">
      <alignment vertical="center"/>
    </xf>
    <xf numFmtId="0" fontId="46" fillId="0" borderId="10" xfId="3" applyFont="1" applyBorder="1" applyAlignment="1">
      <alignment vertical="center"/>
    </xf>
    <xf numFmtId="1" fontId="32" fillId="0" borderId="83" xfId="3" applyNumberFormat="1" applyBorder="1" applyAlignment="1">
      <alignment vertical="center" wrapText="1"/>
    </xf>
    <xf numFmtId="1" fontId="32" fillId="0" borderId="40" xfId="3" applyNumberFormat="1" applyBorder="1" applyAlignment="1">
      <alignment vertical="center" wrapText="1"/>
    </xf>
    <xf numFmtId="0" fontId="55" fillId="0" borderId="0" xfId="3" applyFont="1"/>
    <xf numFmtId="49" fontId="55" fillId="0" borderId="0" xfId="3" applyNumberFormat="1" applyFont="1" applyAlignment="1">
      <alignment vertical="center"/>
    </xf>
    <xf numFmtId="0" fontId="44" fillId="0" borderId="14" xfId="3" applyFont="1" applyBorder="1" applyAlignment="1">
      <alignment vertical="center" wrapText="1"/>
    </xf>
    <xf numFmtId="0" fontId="56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0" fontId="55" fillId="0" borderId="0" xfId="3" applyFont="1" applyAlignment="1">
      <alignment vertical="center" wrapText="1"/>
    </xf>
    <xf numFmtId="0" fontId="46" fillId="0" borderId="6" xfId="3" applyFont="1" applyBorder="1" applyAlignment="1">
      <alignment horizontal="center" vertical="center"/>
    </xf>
    <xf numFmtId="170" fontId="57" fillId="0" borderId="0" xfId="7" applyNumberFormat="1" applyFont="1" applyFill="1" applyBorder="1" applyAlignment="1">
      <alignment vertical="center"/>
    </xf>
    <xf numFmtId="0" fontId="46" fillId="0" borderId="26" xfId="3" applyFont="1" applyBorder="1" applyAlignment="1">
      <alignment vertical="center"/>
    </xf>
    <xf numFmtId="0" fontId="58" fillId="0" borderId="0" xfId="2" applyFont="1" applyAlignment="1">
      <alignment vertical="center"/>
    </xf>
    <xf numFmtId="0" fontId="46" fillId="0" borderId="29" xfId="3" applyFont="1" applyBorder="1" applyAlignment="1">
      <alignment horizontal="center" vertical="center"/>
    </xf>
    <xf numFmtId="0" fontId="46" fillId="0" borderId="8" xfId="3" applyFont="1" applyBorder="1" applyAlignment="1">
      <alignment horizontal="center" vertical="center"/>
    </xf>
    <xf numFmtId="170" fontId="58" fillId="0" borderId="0" xfId="7" applyNumberFormat="1" applyFont="1" applyFill="1" applyBorder="1" applyAlignment="1">
      <alignment vertical="center"/>
    </xf>
    <xf numFmtId="170" fontId="59" fillId="0" borderId="0" xfId="7" applyNumberFormat="1" applyFont="1" applyFill="1" applyBorder="1" applyAlignment="1">
      <alignment vertical="center"/>
    </xf>
    <xf numFmtId="170" fontId="59" fillId="0" borderId="0" xfId="7" applyNumberFormat="1" applyFont="1" applyBorder="1" applyAlignment="1">
      <alignment vertical="center"/>
    </xf>
    <xf numFmtId="49" fontId="58" fillId="0" borderId="0" xfId="3" applyNumberFormat="1" applyFont="1" applyAlignment="1">
      <alignment horizontal="center" vertical="center"/>
    </xf>
    <xf numFmtId="1" fontId="5" fillId="0" borderId="29" xfId="3" applyNumberFormat="1" applyFont="1" applyBorder="1" applyAlignment="1">
      <alignment horizontal="center" vertical="center" wrapText="1"/>
    </xf>
    <xf numFmtId="1" fontId="5" fillId="0" borderId="8" xfId="3" applyNumberFormat="1" applyFont="1" applyBorder="1" applyAlignment="1">
      <alignment horizontal="center" vertical="center" wrapText="1"/>
    </xf>
    <xf numFmtId="1" fontId="5" fillId="0" borderId="41" xfId="7" applyNumberFormat="1" applyFont="1" applyBorder="1" applyAlignment="1">
      <alignment horizontal="center" vertical="center"/>
    </xf>
    <xf numFmtId="1" fontId="51" fillId="0" borderId="26" xfId="7" applyNumberFormat="1" applyBorder="1" applyAlignment="1">
      <alignment horizontal="center" vertical="top" wrapText="1"/>
    </xf>
    <xf numFmtId="1" fontId="5" fillId="0" borderId="54" xfId="7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0" fontId="32" fillId="0" borderId="57" xfId="3" applyBorder="1"/>
    <xf numFmtId="0" fontId="32" fillId="0" borderId="49" xfId="3" applyBorder="1"/>
    <xf numFmtId="1" fontId="46" fillId="4" borderId="7" xfId="3" applyNumberFormat="1" applyFont="1" applyFill="1" applyBorder="1" applyAlignment="1">
      <alignment vertical="center" wrapText="1"/>
    </xf>
    <xf numFmtId="1" fontId="46" fillId="4" borderId="0" xfId="3" applyNumberFormat="1" applyFont="1" applyFill="1" applyAlignment="1">
      <alignment vertical="center" wrapText="1"/>
    </xf>
    <xf numFmtId="1" fontId="46" fillId="4" borderId="11" xfId="3" applyNumberFormat="1" applyFont="1" applyFill="1" applyBorder="1" applyAlignment="1">
      <alignment vertical="center" wrapText="1"/>
    </xf>
    <xf numFmtId="1" fontId="5" fillId="4" borderId="2" xfId="3" applyNumberFormat="1" applyFont="1" applyFill="1" applyBorder="1" applyAlignment="1">
      <alignment vertical="center" wrapText="1"/>
    </xf>
    <xf numFmtId="1" fontId="5" fillId="4" borderId="20" xfId="3" applyNumberFormat="1" applyFont="1" applyFill="1" applyBorder="1" applyAlignment="1">
      <alignment vertical="center" wrapText="1"/>
    </xf>
    <xf numFmtId="1" fontId="5" fillId="4" borderId="21" xfId="3" applyNumberFormat="1" applyFont="1" applyFill="1" applyBorder="1" applyAlignment="1">
      <alignment vertical="center" wrapText="1"/>
    </xf>
    <xf numFmtId="1" fontId="5" fillId="0" borderId="83" xfId="3" applyNumberFormat="1" applyFont="1" applyBorder="1" applyAlignment="1">
      <alignment horizontal="center" vertical="center" wrapText="1"/>
    </xf>
    <xf numFmtId="1" fontId="5" fillId="0" borderId="25" xfId="3" applyNumberFormat="1" applyFont="1" applyBorder="1" applyAlignment="1">
      <alignment horizontal="center" vertical="center" wrapText="1"/>
    </xf>
    <xf numFmtId="1" fontId="5" fillId="0" borderId="40" xfId="7" applyNumberFormat="1" applyFont="1" applyBorder="1" applyAlignment="1">
      <alignment horizontal="center" vertical="center"/>
    </xf>
    <xf numFmtId="0" fontId="46" fillId="0" borderId="56" xfId="3" applyFont="1" applyBorder="1"/>
    <xf numFmtId="0" fontId="46" fillId="0" borderId="3" xfId="3" applyFont="1" applyBorder="1"/>
    <xf numFmtId="0" fontId="46" fillId="0" borderId="57" xfId="3" applyFont="1" applyBorder="1"/>
    <xf numFmtId="0" fontId="46" fillId="0" borderId="49" xfId="3" applyFont="1" applyBorder="1"/>
    <xf numFmtId="0" fontId="10" fillId="0" borderId="60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1" fontId="4" fillId="0" borderId="50" xfId="2" applyNumberFormat="1" applyFont="1" applyBorder="1" applyAlignment="1">
      <alignment horizontal="center" vertical="center"/>
    </xf>
    <xf numFmtId="0" fontId="19" fillId="0" borderId="7" xfId="2" applyFont="1" applyBorder="1"/>
    <xf numFmtId="0" fontId="1" fillId="0" borderId="0" xfId="2" applyFont="1" applyAlignment="1">
      <alignment vertical="top" wrapText="1"/>
    </xf>
    <xf numFmtId="0" fontId="8" fillId="0" borderId="0" xfId="2" applyAlignment="1">
      <alignment vertical="center"/>
    </xf>
    <xf numFmtId="49" fontId="4" fillId="0" borderId="47" xfId="2" applyNumberFormat="1" applyFont="1" applyBorder="1" applyAlignment="1">
      <alignment horizontal="left" vertical="center"/>
    </xf>
    <xf numFmtId="2" fontId="52" fillId="0" borderId="3" xfId="7" applyNumberFormat="1" applyFont="1" applyBorder="1" applyAlignment="1">
      <alignment horizontal="center" vertical="center"/>
    </xf>
    <xf numFmtId="2" fontId="52" fillId="0" borderId="49" xfId="7" applyNumberFormat="1" applyFont="1" applyBorder="1" applyAlignment="1">
      <alignment horizontal="center" vertical="center"/>
    </xf>
    <xf numFmtId="2" fontId="32" fillId="0" borderId="0" xfId="3" applyNumberFormat="1"/>
    <xf numFmtId="0" fontId="48" fillId="0" borderId="7" xfId="2" applyFont="1" applyBorder="1" applyAlignment="1">
      <alignment vertical="center" wrapText="1"/>
    </xf>
    <xf numFmtId="0" fontId="48" fillId="0" borderId="0" xfId="2" applyFont="1" applyAlignment="1">
      <alignment vertical="center" wrapText="1"/>
    </xf>
    <xf numFmtId="0" fontId="48" fillId="0" borderId="11" xfId="2" applyFont="1" applyBorder="1" applyAlignment="1">
      <alignment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 wrapText="1"/>
    </xf>
    <xf numFmtId="2" fontId="6" fillId="2" borderId="0" xfId="2" applyNumberFormat="1" applyFont="1" applyFill="1" applyBorder="1" applyAlignment="1">
      <alignment horizontal="center" vertical="center" wrapText="1"/>
    </xf>
    <xf numFmtId="2" fontId="6" fillId="2" borderId="11" xfId="2" applyNumberFormat="1" applyFont="1" applyFill="1" applyBorder="1" applyAlignment="1">
      <alignment horizontal="center" vertical="center" wrapText="1"/>
    </xf>
    <xf numFmtId="0" fontId="10" fillId="2" borderId="5" xfId="2" applyNumberFormat="1" applyFont="1" applyFill="1" applyBorder="1" applyAlignment="1">
      <alignment horizontal="center" vertical="center" wrapText="1"/>
    </xf>
    <xf numFmtId="0" fontId="10" fillId="2" borderId="6" xfId="2" applyNumberFormat="1" applyFont="1" applyFill="1" applyBorder="1" applyAlignment="1">
      <alignment horizontal="center" vertical="center" wrapText="1"/>
    </xf>
    <xf numFmtId="0" fontId="10" fillId="2" borderId="7" xfId="2" applyNumberFormat="1" applyFont="1" applyFill="1" applyBorder="1" applyAlignment="1">
      <alignment horizontal="center" vertical="center" wrapText="1"/>
    </xf>
    <xf numFmtId="0" fontId="10" fillId="2" borderId="8" xfId="2" applyNumberFormat="1" applyFont="1" applyFill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top" wrapText="1"/>
    </xf>
    <xf numFmtId="0" fontId="19" fillId="0" borderId="34" xfId="2" applyFont="1" applyBorder="1" applyAlignment="1">
      <alignment horizontal="center" vertical="top" wrapText="1"/>
    </xf>
    <xf numFmtId="0" fontId="1" fillId="6" borderId="31" xfId="2" applyFont="1" applyFill="1" applyBorder="1" applyAlignment="1">
      <alignment horizontal="center" vertical="center" wrapText="1"/>
    </xf>
    <xf numFmtId="0" fontId="1" fillId="6" borderId="13" xfId="2" applyFont="1" applyFill="1" applyBorder="1" applyAlignment="1">
      <alignment horizontal="center" vertical="center" wrapText="1"/>
    </xf>
    <xf numFmtId="0" fontId="1" fillId="6" borderId="32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2" fontId="4" fillId="2" borderId="13" xfId="2" applyNumberFormat="1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8" fillId="0" borderId="14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0" fontId="12" fillId="2" borderId="22" xfId="2" applyNumberFormat="1" applyFont="1" applyFill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1" fontId="4" fillId="3" borderId="32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2" fontId="6" fillId="2" borderId="13" xfId="2" applyNumberFormat="1" applyFont="1" applyFill="1" applyBorder="1" applyAlignment="1">
      <alignment horizontal="left" vertical="center" wrapText="1"/>
    </xf>
    <xf numFmtId="0" fontId="10" fillId="2" borderId="5" xfId="2" applyNumberFormat="1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0" fillId="2" borderId="7" xfId="2" applyNumberFormat="1" applyFont="1" applyFill="1" applyBorder="1" applyAlignment="1">
      <alignment horizontal="left" vertical="center" wrapText="1"/>
    </xf>
    <xf numFmtId="0" fontId="11" fillId="0" borderId="8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" fillId="6" borderId="31" xfId="2" applyNumberFormat="1" applyFont="1" applyFill="1" applyBorder="1" applyAlignment="1">
      <alignment horizontal="center" vertical="center" wrapText="1"/>
    </xf>
    <xf numFmtId="0" fontId="1" fillId="6" borderId="13" xfId="2" applyNumberFormat="1" applyFont="1" applyFill="1" applyBorder="1" applyAlignment="1">
      <alignment horizontal="center" vertical="center" wrapText="1"/>
    </xf>
    <xf numFmtId="0" fontId="1" fillId="6" borderId="32" xfId="2" applyNumberFormat="1" applyFont="1" applyFill="1" applyBorder="1" applyAlignment="1">
      <alignment horizontal="center" vertical="center" wrapText="1"/>
    </xf>
    <xf numFmtId="0" fontId="1" fillId="6" borderId="0" xfId="2" applyNumberFormat="1" applyFont="1" applyFill="1" applyBorder="1" applyAlignment="1">
      <alignment horizontal="center" vertical="center" wrapText="1"/>
    </xf>
    <xf numFmtId="0" fontId="1" fillId="6" borderId="33" xfId="2" applyNumberFormat="1" applyFont="1" applyFill="1" applyBorder="1" applyAlignment="1">
      <alignment horizontal="center" vertical="center" wrapText="1"/>
    </xf>
    <xf numFmtId="0" fontId="1" fillId="6" borderId="10" xfId="2" applyNumberFormat="1" applyFont="1" applyFill="1" applyBorder="1" applyAlignment="1">
      <alignment horizontal="center" vertical="center" wrapText="1"/>
    </xf>
    <xf numFmtId="0" fontId="1" fillId="4" borderId="13" xfId="2" applyFont="1" applyFill="1" applyBorder="1" applyAlignment="1">
      <alignment horizontal="right" vertical="center" wrapText="1"/>
    </xf>
    <xf numFmtId="0" fontId="1" fillId="4" borderId="0" xfId="2" applyFont="1" applyFill="1" applyAlignment="1">
      <alignment horizontal="right" vertical="center" wrapText="1"/>
    </xf>
    <xf numFmtId="0" fontId="1" fillId="4" borderId="10" xfId="2" applyFont="1" applyFill="1" applyBorder="1" applyAlignment="1">
      <alignment horizontal="right" vertical="center" wrapText="1"/>
    </xf>
    <xf numFmtId="0" fontId="6" fillId="0" borderId="13" xfId="2" applyFont="1" applyBorder="1" applyAlignment="1">
      <alignment horizontal="left" vertical="center" wrapText="1"/>
    </xf>
    <xf numFmtId="0" fontId="8" fillId="0" borderId="13" xfId="2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8" fillId="0" borderId="0" xfId="2" applyAlignment="1">
      <alignment vertical="center" wrapText="1"/>
    </xf>
    <xf numFmtId="0" fontId="6" fillId="0" borderId="10" xfId="2" applyFont="1" applyBorder="1" applyAlignment="1">
      <alignment horizontal="left" vertical="center" wrapText="1"/>
    </xf>
    <xf numFmtId="0" fontId="8" fillId="0" borderId="10" xfId="2" applyBorder="1" applyAlignment="1">
      <alignment vertical="center" wrapText="1"/>
    </xf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1" fontId="6" fillId="3" borderId="32" xfId="2" applyNumberFormat="1" applyFont="1" applyFill="1" applyBorder="1" applyAlignment="1">
      <alignment horizontal="center" vertical="center" wrapText="1"/>
    </xf>
    <xf numFmtId="0" fontId="8" fillId="0" borderId="0" xfId="2" applyBorder="1" applyAlignment="1">
      <alignment horizontal="center" vertical="center" wrapText="1"/>
    </xf>
    <xf numFmtId="0" fontId="8" fillId="0" borderId="11" xfId="2" applyBorder="1" applyAlignment="1"/>
    <xf numFmtId="0" fontId="8" fillId="0" borderId="33" xfId="2" applyBorder="1" applyAlignment="1">
      <alignment horizontal="center" vertical="center" wrapText="1"/>
    </xf>
    <xf numFmtId="0" fontId="8" fillId="0" borderId="12" xfId="2" applyBorder="1" applyAlignment="1"/>
    <xf numFmtId="0" fontId="15" fillId="0" borderId="22" xfId="2" applyFont="1" applyBorder="1" applyAlignment="1">
      <alignment horizontal="right" vertical="center"/>
    </xf>
    <xf numFmtId="0" fontId="15" fillId="0" borderId="23" xfId="2" applyFont="1" applyBorder="1" applyAlignment="1">
      <alignment horizontal="right" vertical="center"/>
    </xf>
    <xf numFmtId="0" fontId="15" fillId="0" borderId="24" xfId="2" applyFont="1" applyBorder="1" applyAlignment="1">
      <alignment horizontal="right" vertical="center"/>
    </xf>
    <xf numFmtId="0" fontId="10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left" vertical="center"/>
    </xf>
    <xf numFmtId="0" fontId="8" fillId="0" borderId="18" xfId="2" applyBorder="1" applyAlignment="1">
      <alignment horizontal="left" vertical="center"/>
    </xf>
    <xf numFmtId="0" fontId="8" fillId="0" borderId="19" xfId="2" applyBorder="1" applyAlignment="1">
      <alignment horizontal="left" vertical="center"/>
    </xf>
    <xf numFmtId="0" fontId="8" fillId="0" borderId="9" xfId="2" applyBorder="1" applyAlignment="1">
      <alignment horizontal="left" vertical="center"/>
    </xf>
    <xf numFmtId="0" fontId="8" fillId="0" borderId="10" xfId="2" applyBorder="1" applyAlignment="1">
      <alignment horizontal="left" vertical="center"/>
    </xf>
    <xf numFmtId="0" fontId="8" fillId="0" borderId="12" xfId="2" applyBorder="1" applyAlignment="1">
      <alignment horizontal="left" vertical="center"/>
    </xf>
    <xf numFmtId="164" fontId="4" fillId="0" borderId="18" xfId="2" applyNumberFormat="1" applyFont="1" applyBorder="1" applyAlignment="1">
      <alignment horizontal="left" vertical="center"/>
    </xf>
    <xf numFmtId="164" fontId="8" fillId="0" borderId="19" xfId="2" applyNumberFormat="1" applyBorder="1" applyAlignment="1">
      <alignment horizontal="left" vertical="center"/>
    </xf>
    <xf numFmtId="164" fontId="8" fillId="0" borderId="20" xfId="2" applyNumberFormat="1" applyBorder="1" applyAlignment="1">
      <alignment horizontal="left" vertical="center"/>
    </xf>
    <xf numFmtId="164" fontId="8" fillId="0" borderId="21" xfId="2" applyNumberFormat="1" applyBorder="1" applyAlignment="1">
      <alignment horizontal="left" vertical="center"/>
    </xf>
    <xf numFmtId="0" fontId="4" fillId="2" borderId="5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1" fillId="0" borderId="15" xfId="2" applyFont="1" applyBorder="1" applyAlignment="1">
      <alignment horizontal="left" vertical="center" wrapText="1"/>
    </xf>
    <xf numFmtId="0" fontId="1" fillId="0" borderId="16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0" fontId="2" fillId="4" borderId="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top"/>
    </xf>
    <xf numFmtId="0" fontId="8" fillId="0" borderId="34" xfId="2" applyBorder="1" applyAlignment="1">
      <alignment horizontal="left" vertical="top"/>
    </xf>
    <xf numFmtId="0" fontId="1" fillId="3" borderId="13" xfId="2" applyFont="1" applyFill="1" applyBorder="1" applyAlignment="1">
      <alignment horizontal="left" wrapText="1"/>
    </xf>
    <xf numFmtId="0" fontId="1" fillId="3" borderId="14" xfId="2" applyFont="1" applyFill="1" applyBorder="1" applyAlignment="1">
      <alignment horizontal="left" wrapText="1"/>
    </xf>
    <xf numFmtId="0" fontId="19" fillId="3" borderId="0" xfId="2" applyFont="1" applyFill="1" applyBorder="1" applyAlignment="1">
      <alignment horizontal="left" vertical="top" wrapText="1"/>
    </xf>
    <xf numFmtId="0" fontId="19" fillId="3" borderId="11" xfId="2" applyFont="1" applyFill="1" applyBorder="1" applyAlignment="1">
      <alignment horizontal="left" vertical="top" wrapText="1"/>
    </xf>
    <xf numFmtId="0" fontId="1" fillId="3" borderId="13" xfId="2" applyFont="1" applyFill="1" applyBorder="1" applyAlignment="1">
      <alignment horizontal="left" vertical="center" wrapText="1"/>
    </xf>
    <xf numFmtId="0" fontId="1" fillId="3" borderId="14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top" wrapText="1"/>
    </xf>
    <xf numFmtId="0" fontId="19" fillId="0" borderId="11" xfId="2" applyFont="1" applyBorder="1" applyAlignment="1">
      <alignment horizontal="left" vertical="top" wrapText="1"/>
    </xf>
    <xf numFmtId="0" fontId="16" fillId="2" borderId="5" xfId="2" applyNumberFormat="1" applyFont="1" applyFill="1" applyBorder="1" applyAlignment="1">
      <alignment horizontal="center" wrapText="1"/>
    </xf>
    <xf numFmtId="0" fontId="16" fillId="2" borderId="6" xfId="2" applyNumberFormat="1" applyFont="1" applyFill="1" applyBorder="1" applyAlignment="1">
      <alignment horizontal="center" wrapText="1"/>
    </xf>
    <xf numFmtId="0" fontId="16" fillId="2" borderId="7" xfId="2" applyNumberFormat="1" applyFont="1" applyFill="1" applyBorder="1" applyAlignment="1">
      <alignment horizontal="center" wrapText="1"/>
    </xf>
    <xf numFmtId="0" fontId="16" fillId="2" borderId="8" xfId="2" applyNumberFormat="1" applyFont="1" applyFill="1" applyBorder="1" applyAlignment="1">
      <alignment horizontal="center" wrapText="1"/>
    </xf>
    <xf numFmtId="0" fontId="7" fillId="2" borderId="5" xfId="2" applyNumberFormat="1" applyFont="1" applyFill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7" fillId="2" borderId="7" xfId="2" applyNumberFormat="1" applyFont="1" applyFill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49" fontId="4" fillId="0" borderId="31" xfId="2" applyNumberFormat="1" applyFont="1" applyBorder="1" applyAlignment="1">
      <alignment horizontal="left" vertical="center" wrapText="1"/>
    </xf>
    <xf numFmtId="49" fontId="4" fillId="0" borderId="13" xfId="2" applyNumberFormat="1" applyFont="1" applyBorder="1" applyAlignment="1">
      <alignment horizontal="left" vertical="center" wrapText="1"/>
    </xf>
    <xf numFmtId="49" fontId="4" fillId="0" borderId="14" xfId="2" applyNumberFormat="1" applyFont="1" applyBorder="1" applyAlignment="1">
      <alignment horizontal="left" vertical="center" wrapText="1"/>
    </xf>
    <xf numFmtId="49" fontId="4" fillId="0" borderId="32" xfId="2" applyNumberFormat="1" applyFont="1" applyBorder="1" applyAlignment="1">
      <alignment horizontal="left" vertical="center" wrapText="1"/>
    </xf>
    <xf numFmtId="49" fontId="4" fillId="0" borderId="0" xfId="2" applyNumberFormat="1" applyFont="1" applyBorder="1" applyAlignment="1">
      <alignment horizontal="left" vertical="center" wrapText="1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33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left" vertical="center" wrapText="1"/>
    </xf>
    <xf numFmtId="49" fontId="4" fillId="0" borderId="12" xfId="2" applyNumberFormat="1" applyFont="1" applyBorder="1" applyAlignment="1">
      <alignment horizontal="left" vertical="center" wrapText="1"/>
    </xf>
    <xf numFmtId="0" fontId="1" fillId="2" borderId="5" xfId="2" applyNumberFormat="1" applyFont="1" applyFill="1" applyBorder="1" applyAlignment="1">
      <alignment horizontal="center" vertical="center" wrapText="1"/>
    </xf>
    <xf numFmtId="0" fontId="8" fillId="0" borderId="13" xfId="2" applyBorder="1" applyAlignment="1">
      <alignment horizontal="center" vertical="center"/>
    </xf>
    <xf numFmtId="0" fontId="8" fillId="0" borderId="14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0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1" fillId="2" borderId="7" xfId="2" applyNumberFormat="1" applyFont="1" applyFill="1" applyBorder="1" applyAlignment="1">
      <alignment horizontal="left" vertical="center" wrapText="1"/>
    </xf>
    <xf numFmtId="0" fontId="1" fillId="2" borderId="0" xfId="2" applyNumberFormat="1" applyFont="1" applyFill="1" applyBorder="1" applyAlignment="1">
      <alignment horizontal="left" vertical="center" wrapText="1"/>
    </xf>
    <xf numFmtId="0" fontId="1" fillId="2" borderId="9" xfId="2" applyNumberFormat="1" applyFont="1" applyFill="1" applyBorder="1" applyAlignment="1">
      <alignment horizontal="left" vertical="center" wrapText="1"/>
    </xf>
    <xf numFmtId="0" fontId="1" fillId="2" borderId="10" xfId="2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2" borderId="5" xfId="2" applyNumberFormat="1" applyFont="1" applyFill="1" applyBorder="1" applyAlignment="1">
      <alignment horizontal="left"/>
    </xf>
    <xf numFmtId="0" fontId="8" fillId="0" borderId="6" xfId="2" applyFont="1" applyBorder="1" applyAlignment="1">
      <alignment horizontal="left"/>
    </xf>
    <xf numFmtId="0" fontId="10" fillId="2" borderId="5" xfId="2" applyNumberFormat="1" applyFont="1" applyFill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31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3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10" fillId="0" borderId="83" xfId="2" applyNumberFormat="1" applyFont="1" applyFill="1" applyBorder="1" applyAlignment="1">
      <alignment horizontal="left" vertical="center"/>
    </xf>
    <xf numFmtId="0" fontId="10" fillId="0" borderId="30" xfId="2" applyNumberFormat="1" applyFont="1" applyFill="1" applyBorder="1" applyAlignment="1">
      <alignment horizontal="left" vertical="center"/>
    </xf>
    <xf numFmtId="0" fontId="10" fillId="0" borderId="27" xfId="2" applyNumberFormat="1" applyFont="1" applyFill="1" applyBorder="1" applyAlignment="1">
      <alignment horizontal="left" vertical="center" wrapText="1"/>
    </xf>
    <xf numFmtId="0" fontId="10" fillId="0" borderId="18" xfId="2" applyNumberFormat="1" applyFont="1" applyFill="1" applyBorder="1" applyAlignment="1">
      <alignment horizontal="left" vertical="center" wrapText="1"/>
    </xf>
    <xf numFmtId="0" fontId="10" fillId="0" borderId="19" xfId="2" applyNumberFormat="1" applyFont="1" applyFill="1" applyBorder="1" applyAlignment="1">
      <alignment horizontal="left" vertical="center" wrapText="1"/>
    </xf>
    <xf numFmtId="0" fontId="10" fillId="0" borderId="27" xfId="2" applyNumberFormat="1" applyFont="1" applyFill="1" applyBorder="1" applyAlignment="1">
      <alignment horizontal="center" vertical="center"/>
    </xf>
    <xf numFmtId="0" fontId="10" fillId="0" borderId="18" xfId="2" applyNumberFormat="1" applyFont="1" applyFill="1" applyBorder="1" applyAlignment="1">
      <alignment horizontal="center" vertical="center"/>
    </xf>
    <xf numFmtId="0" fontId="10" fillId="0" borderId="25" xfId="2" applyNumberFormat="1" applyFont="1" applyFill="1" applyBorder="1" applyAlignment="1">
      <alignment horizontal="center" vertical="center"/>
    </xf>
    <xf numFmtId="0" fontId="10" fillId="0" borderId="27" xfId="2" applyNumberFormat="1" applyFont="1" applyFill="1" applyBorder="1" applyAlignment="1">
      <alignment horizontal="center" vertical="center" wrapText="1"/>
    </xf>
    <xf numFmtId="0" fontId="10" fillId="0" borderId="18" xfId="2" applyNumberFormat="1" applyFont="1" applyFill="1" applyBorder="1" applyAlignment="1">
      <alignment horizontal="center" vertical="center" wrapText="1"/>
    </xf>
    <xf numFmtId="0" fontId="10" fillId="0" borderId="19" xfId="2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28" xfId="2" applyFont="1" applyFill="1" applyBorder="1" applyAlignment="1" applyProtection="1">
      <alignment horizontal="left" vertical="center" wrapText="1"/>
      <protection locked="0"/>
    </xf>
    <xf numFmtId="0" fontId="4" fillId="0" borderId="20" xfId="2" applyFont="1" applyFill="1" applyBorder="1" applyAlignment="1" applyProtection="1">
      <alignment horizontal="left" vertical="center" wrapText="1"/>
      <protection locked="0"/>
    </xf>
    <xf numFmtId="0" fontId="4" fillId="0" borderId="21" xfId="2" applyFont="1" applyFill="1" applyBorder="1" applyAlignment="1" applyProtection="1">
      <alignment horizontal="left" vertical="center" wrapText="1"/>
      <protection locked="0"/>
    </xf>
    <xf numFmtId="0" fontId="10" fillId="0" borderId="28" xfId="2" applyNumberFormat="1" applyFont="1" applyFill="1" applyBorder="1" applyAlignment="1">
      <alignment horizontal="center" vertical="center"/>
    </xf>
    <xf numFmtId="0" fontId="10" fillId="2" borderId="20" xfId="2" applyNumberFormat="1" applyFont="1" applyFill="1" applyBorder="1" applyAlignment="1">
      <alignment horizontal="center" vertical="center"/>
    </xf>
    <xf numFmtId="0" fontId="10" fillId="2" borderId="26" xfId="2" applyNumberFormat="1" applyFont="1" applyFill="1" applyBorder="1" applyAlignment="1">
      <alignment horizontal="center" vertical="center"/>
    </xf>
    <xf numFmtId="0" fontId="4" fillId="2" borderId="28" xfId="2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0" fontId="4" fillId="0" borderId="21" xfId="2" applyFont="1" applyFill="1" applyBorder="1" applyAlignment="1" applyProtection="1">
      <alignment horizontal="center" vertical="center" wrapText="1"/>
      <protection locked="0"/>
    </xf>
    <xf numFmtId="0" fontId="10" fillId="0" borderId="35" xfId="2" applyNumberFormat="1" applyFont="1" applyFill="1" applyBorder="1" applyAlignment="1">
      <alignment horizontal="center" vertical="center"/>
    </xf>
    <xf numFmtId="0" fontId="10" fillId="0" borderId="36" xfId="2" applyNumberFormat="1" applyFont="1" applyFill="1" applyBorder="1" applyAlignment="1">
      <alignment horizontal="center" vertical="center"/>
    </xf>
    <xf numFmtId="0" fontId="10" fillId="0" borderId="37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 applyProtection="1">
      <alignment horizontal="center" vertical="center" wrapText="1"/>
      <protection locked="0"/>
    </xf>
    <xf numFmtId="0" fontId="4" fillId="0" borderId="36" xfId="2" applyFont="1" applyFill="1" applyBorder="1" applyAlignment="1" applyProtection="1">
      <alignment horizontal="center" vertical="center" wrapText="1"/>
      <protection locked="0"/>
    </xf>
    <xf numFmtId="0" fontId="4" fillId="0" borderId="38" xfId="2" applyFont="1" applyFill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wrapText="1"/>
      <protection locked="0"/>
    </xf>
    <xf numFmtId="0" fontId="4" fillId="2" borderId="18" xfId="2" applyFont="1" applyFill="1" applyBorder="1" applyAlignment="1" applyProtection="1">
      <alignment horizontal="center" vertical="center" wrapText="1"/>
      <protection locked="0"/>
    </xf>
    <xf numFmtId="0" fontId="4" fillId="0" borderId="19" xfId="2" applyFont="1" applyFill="1" applyBorder="1" applyAlignment="1" applyProtection="1">
      <alignment horizontal="center" vertical="center" wrapText="1"/>
      <protection locked="0"/>
    </xf>
    <xf numFmtId="0" fontId="4" fillId="0" borderId="32" xfId="2" applyFont="1" applyFill="1" applyBorder="1" applyAlignment="1" applyProtection="1">
      <alignment horizontal="left" vertical="center" wrapText="1"/>
      <protection locked="0"/>
    </xf>
    <xf numFmtId="0" fontId="4" fillId="0" borderId="0" xfId="2" applyFont="1" applyFill="1" applyBorder="1" applyAlignment="1" applyProtection="1">
      <alignment horizontal="left" vertical="center" wrapText="1"/>
      <protection locked="0"/>
    </xf>
    <xf numFmtId="0" fontId="4" fillId="0" borderId="11" xfId="2" applyFont="1" applyFill="1" applyBorder="1" applyAlignment="1" applyProtection="1">
      <alignment horizontal="left" vertical="center" wrapText="1"/>
      <protection locked="0"/>
    </xf>
    <xf numFmtId="0" fontId="10" fillId="0" borderId="32" xfId="2" applyNumberFormat="1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>
      <alignment horizontal="left" vertical="center"/>
    </xf>
    <xf numFmtId="0" fontId="10" fillId="0" borderId="8" xfId="2" applyNumberFormat="1" applyFont="1" applyFill="1" applyBorder="1" applyAlignment="1">
      <alignment horizontal="left" vertical="center"/>
    </xf>
    <xf numFmtId="0" fontId="4" fillId="0" borderId="3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11" xfId="2" applyFont="1" applyFill="1" applyBorder="1" applyAlignment="1" applyProtection="1">
      <alignment horizontal="center" vertical="center" wrapText="1"/>
      <protection locked="0"/>
    </xf>
    <xf numFmtId="0" fontId="10" fillId="0" borderId="28" xfId="2" applyNumberFormat="1" applyFont="1" applyFill="1" applyBorder="1" applyAlignment="1">
      <alignment horizontal="left" vertical="center"/>
    </xf>
    <xf numFmtId="0" fontId="10" fillId="0" borderId="20" xfId="2" applyNumberFormat="1" applyFont="1" applyFill="1" applyBorder="1" applyAlignment="1">
      <alignment horizontal="left" vertical="center"/>
    </xf>
    <xf numFmtId="0" fontId="10" fillId="0" borderId="26" xfId="2" applyNumberFormat="1" applyFont="1" applyFill="1" applyBorder="1" applyAlignment="1">
      <alignment horizontal="left" vertical="center"/>
    </xf>
    <xf numFmtId="0" fontId="4" fillId="0" borderId="28" xfId="2" applyFont="1" applyFill="1" applyBorder="1" applyAlignment="1" applyProtection="1">
      <alignment horizontal="center" vertical="center" wrapText="1"/>
      <protection locked="0"/>
    </xf>
    <xf numFmtId="0" fontId="4" fillId="0" borderId="20" xfId="2" applyFont="1" applyFill="1" applyBorder="1" applyAlignment="1" applyProtection="1">
      <alignment horizontal="center" vertical="center" wrapText="1"/>
      <protection locked="0"/>
    </xf>
    <xf numFmtId="0" fontId="4" fillId="0" borderId="27" xfId="2" applyFont="1" applyFill="1" applyBorder="1" applyAlignment="1" applyProtection="1">
      <alignment horizontal="left" vertical="center" wrapText="1"/>
      <protection locked="0"/>
    </xf>
    <xf numFmtId="0" fontId="4" fillId="0" borderId="18" xfId="2" applyFont="1" applyFill="1" applyBorder="1" applyAlignment="1" applyProtection="1">
      <alignment horizontal="left" vertical="center" wrapText="1"/>
      <protection locked="0"/>
    </xf>
    <xf numFmtId="0" fontId="4" fillId="0" borderId="19" xfId="2" applyFont="1" applyFill="1" applyBorder="1" applyAlignment="1" applyProtection="1">
      <alignment horizontal="left" vertical="center" wrapText="1"/>
      <protection locked="0"/>
    </xf>
    <xf numFmtId="0" fontId="10" fillId="0" borderId="27" xfId="2" applyNumberFormat="1" applyFont="1" applyFill="1" applyBorder="1" applyAlignment="1">
      <alignment horizontal="left" vertical="center"/>
    </xf>
    <xf numFmtId="0" fontId="10" fillId="2" borderId="18" xfId="2" applyNumberFormat="1" applyFont="1" applyFill="1" applyBorder="1" applyAlignment="1">
      <alignment horizontal="left" vertical="center"/>
    </xf>
    <xf numFmtId="0" fontId="10" fillId="2" borderId="25" xfId="2" applyNumberFormat="1" applyFont="1" applyFill="1" applyBorder="1" applyAlignment="1">
      <alignment horizontal="left" vertical="center"/>
    </xf>
    <xf numFmtId="0" fontId="4" fillId="0" borderId="49" xfId="2" applyFont="1" applyFill="1" applyBorder="1" applyAlignment="1" applyProtection="1">
      <alignment horizontal="left" vertical="center" wrapText="1"/>
      <protection locked="0"/>
    </xf>
    <xf numFmtId="0" fontId="4" fillId="0" borderId="58" xfId="2" applyFont="1" applyFill="1" applyBorder="1" applyAlignment="1" applyProtection="1">
      <alignment horizontal="left" vertical="center" wrapText="1"/>
      <protection locked="0"/>
    </xf>
    <xf numFmtId="0" fontId="10" fillId="0" borderId="44" xfId="2" applyNumberFormat="1" applyFont="1" applyFill="1" applyBorder="1" applyAlignment="1">
      <alignment horizontal="center" vertical="center"/>
    </xf>
    <xf numFmtId="0" fontId="10" fillId="0" borderId="45" xfId="2" applyNumberFormat="1" applyFont="1" applyFill="1" applyBorder="1" applyAlignment="1">
      <alignment horizontal="center" vertical="center"/>
    </xf>
    <xf numFmtId="0" fontId="10" fillId="0" borderId="46" xfId="2" applyNumberFormat="1" applyFont="1" applyFill="1" applyBorder="1" applyAlignment="1">
      <alignment horizontal="center" vertical="center"/>
    </xf>
    <xf numFmtId="0" fontId="4" fillId="0" borderId="44" xfId="2" applyFont="1" applyFill="1" applyBorder="1" applyAlignment="1" applyProtection="1">
      <alignment horizontal="center" vertical="center" wrapText="1"/>
      <protection locked="0"/>
    </xf>
    <xf numFmtId="0" fontId="4" fillId="0" borderId="45" xfId="2" applyFont="1" applyFill="1" applyBorder="1" applyAlignment="1" applyProtection="1">
      <alignment horizontal="center" vertical="center" wrapText="1"/>
      <protection locked="0"/>
    </xf>
    <xf numFmtId="0" fontId="4" fillId="0" borderId="47" xfId="2" applyFont="1" applyFill="1" applyBorder="1" applyAlignment="1" applyProtection="1">
      <alignment horizontal="center" vertical="center" wrapText="1"/>
      <protection locked="0"/>
    </xf>
    <xf numFmtId="0" fontId="10" fillId="0" borderId="29" xfId="2" applyNumberFormat="1" applyFont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167" fontId="1" fillId="0" borderId="0" xfId="2" applyNumberFormat="1" applyFont="1" applyBorder="1" applyAlignment="1">
      <alignment horizontal="right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2" borderId="5" xfId="2" applyNumberFormat="1" applyFont="1" applyFill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5" fillId="0" borderId="9" xfId="2" applyFont="1" applyBorder="1" applyAlignment="1">
      <alignment horizontal="left" vertical="top"/>
    </xf>
    <xf numFmtId="0" fontId="8" fillId="0" borderId="10" xfId="2" applyFont="1" applyBorder="1" applyAlignment="1">
      <alignment horizontal="left" vertical="top"/>
    </xf>
    <xf numFmtId="0" fontId="24" fillId="0" borderId="9" xfId="0" applyFont="1" applyBorder="1" applyAlignment="1">
      <alignment horizontal="center" vertical="top" wrapText="1"/>
    </xf>
    <xf numFmtId="0" fontId="24" fillId="0" borderId="34" xfId="0" applyFont="1" applyBorder="1" applyAlignment="1">
      <alignment horizontal="center" vertical="top" wrapText="1"/>
    </xf>
    <xf numFmtId="0" fontId="5" fillId="2" borderId="66" xfId="2" applyNumberFormat="1" applyFont="1" applyFill="1" applyBorder="1" applyAlignment="1">
      <alignment horizontal="center" vertical="center" wrapText="1"/>
    </xf>
    <xf numFmtId="0" fontId="5" fillId="2" borderId="86" xfId="2" applyNumberFormat="1" applyFont="1" applyFill="1" applyBorder="1" applyAlignment="1">
      <alignment horizontal="center" vertical="center" wrapText="1"/>
    </xf>
    <xf numFmtId="0" fontId="24" fillId="0" borderId="55" xfId="2" applyFont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11" fillId="0" borderId="59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4" fontId="8" fillId="0" borderId="62" xfId="0" applyNumberFormat="1" applyFont="1" applyBorder="1" applyAlignment="1">
      <alignment horizontal="center" vertical="center" wrapText="1"/>
    </xf>
    <xf numFmtId="4" fontId="8" fillId="0" borderId="42" xfId="0" applyNumberFormat="1" applyFont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43" fillId="0" borderId="5" xfId="5" applyBorder="1" applyAlignment="1">
      <alignment horizontal="center"/>
    </xf>
    <xf numFmtId="0" fontId="8" fillId="0" borderId="13" xfId="2" applyBorder="1" applyAlignment="1">
      <alignment horizontal="center"/>
    </xf>
    <xf numFmtId="0" fontId="8" fillId="0" borderId="14" xfId="2" applyBorder="1" applyAlignment="1">
      <alignment horizontal="center"/>
    </xf>
    <xf numFmtId="0" fontId="8" fillId="0" borderId="7" xfId="2" applyBorder="1" applyAlignment="1">
      <alignment horizontal="center"/>
    </xf>
    <xf numFmtId="0" fontId="8" fillId="0" borderId="0" xfId="2" applyBorder="1" applyAlignment="1">
      <alignment horizontal="center"/>
    </xf>
    <xf numFmtId="0" fontId="8" fillId="0" borderId="11" xfId="2" applyBorder="1" applyAlignment="1">
      <alignment horizontal="center"/>
    </xf>
    <xf numFmtId="0" fontId="8" fillId="0" borderId="9" xfId="2" applyBorder="1" applyAlignment="1">
      <alignment horizontal="center"/>
    </xf>
    <xf numFmtId="0" fontId="8" fillId="0" borderId="10" xfId="2" applyBorder="1" applyAlignment="1">
      <alignment horizontal="center"/>
    </xf>
    <xf numFmtId="0" fontId="8" fillId="0" borderId="12" xfId="2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168" fontId="4" fillId="2" borderId="31" xfId="0" applyNumberFormat="1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  <xf numFmtId="168" fontId="4" fillId="2" borderId="33" xfId="0" applyNumberFormat="1" applyFont="1" applyFill="1" applyBorder="1" applyAlignment="1">
      <alignment horizontal="center" vertical="center" wrapText="1"/>
    </xf>
    <xf numFmtId="168" fontId="4" fillId="2" borderId="10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4" fillId="0" borderId="64" xfId="2" applyNumberFormat="1" applyFont="1" applyBorder="1" applyAlignment="1">
      <alignment horizontal="center" vertical="center"/>
    </xf>
    <xf numFmtId="164" fontId="4" fillId="0" borderId="65" xfId="2" applyNumberFormat="1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center" wrapText="1"/>
    </xf>
    <xf numFmtId="0" fontId="2" fillId="2" borderId="14" xfId="2" applyNumberFormat="1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40" fillId="2" borderId="5" xfId="0" applyNumberFormat="1" applyFont="1" applyFill="1" applyBorder="1" applyAlignment="1">
      <alignment horizontal="center" vertical="center" wrapText="1"/>
    </xf>
    <xf numFmtId="0" fontId="40" fillId="2" borderId="13" xfId="0" applyNumberFormat="1" applyFont="1" applyFill="1" applyBorder="1" applyAlignment="1">
      <alignment horizontal="center" vertical="center" wrapText="1"/>
    </xf>
    <xf numFmtId="0" fontId="40" fillId="2" borderId="14" xfId="0" applyNumberFormat="1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/>
    </xf>
    <xf numFmtId="0" fontId="8" fillId="0" borderId="25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26" xfId="2" applyBorder="1" applyAlignment="1">
      <alignment horizontal="center"/>
    </xf>
    <xf numFmtId="0" fontId="1" fillId="2" borderId="5" xfId="2" applyNumberFormat="1" applyFont="1" applyFill="1" applyBorder="1" applyAlignment="1">
      <alignment horizontal="center" vertical="center"/>
    </xf>
    <xf numFmtId="0" fontId="1" fillId="2" borderId="13" xfId="2" applyNumberFormat="1" applyFont="1" applyFill="1" applyBorder="1" applyAlignment="1">
      <alignment horizontal="center" vertical="center"/>
    </xf>
    <xf numFmtId="0" fontId="1" fillId="2" borderId="14" xfId="2" applyNumberFormat="1" applyFont="1" applyFill="1" applyBorder="1" applyAlignment="1">
      <alignment horizontal="center" vertical="center"/>
    </xf>
    <xf numFmtId="0" fontId="1" fillId="2" borderId="7" xfId="2" applyNumberFormat="1" applyFont="1" applyFill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0" fontId="1" fillId="2" borderId="11" xfId="2" applyNumberFormat="1" applyFont="1" applyFill="1" applyBorder="1" applyAlignment="1">
      <alignment horizontal="center" vertical="center"/>
    </xf>
    <xf numFmtId="0" fontId="1" fillId="2" borderId="9" xfId="2" applyNumberFormat="1" applyFont="1" applyFill="1" applyBorder="1" applyAlignment="1">
      <alignment horizontal="center" vertical="center"/>
    </xf>
    <xf numFmtId="0" fontId="1" fillId="2" borderId="10" xfId="2" applyNumberFormat="1" applyFont="1" applyFill="1" applyBorder="1" applyAlignment="1">
      <alignment horizontal="center" vertical="center"/>
    </xf>
    <xf numFmtId="0" fontId="1" fillId="2" borderId="12" xfId="2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center" vertical="center"/>
    </xf>
    <xf numFmtId="0" fontId="1" fillId="2" borderId="18" xfId="2" applyNumberFormat="1" applyFont="1" applyFill="1" applyBorder="1" applyAlignment="1">
      <alignment horizontal="center" vertical="center"/>
    </xf>
    <xf numFmtId="0" fontId="1" fillId="2" borderId="19" xfId="2" applyNumberFormat="1" applyFont="1" applyFill="1" applyBorder="1" applyAlignment="1">
      <alignment horizontal="center" vertical="center"/>
    </xf>
    <xf numFmtId="0" fontId="40" fillId="2" borderId="5" xfId="2" applyNumberFormat="1" applyFont="1" applyFill="1" applyBorder="1" applyAlignment="1">
      <alignment horizontal="center" vertical="center" wrapText="1"/>
    </xf>
    <xf numFmtId="0" fontId="40" fillId="2" borderId="13" xfId="2" applyNumberFormat="1" applyFont="1" applyFill="1" applyBorder="1" applyAlignment="1">
      <alignment horizontal="center" vertical="center" wrapText="1"/>
    </xf>
    <xf numFmtId="0" fontId="40" fillId="2" borderId="14" xfId="2" applyNumberFormat="1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top"/>
    </xf>
    <xf numFmtId="0" fontId="1" fillId="2" borderId="10" xfId="2" applyFont="1" applyFill="1" applyBorder="1" applyAlignment="1">
      <alignment horizontal="center" vertical="top"/>
    </xf>
    <xf numFmtId="0" fontId="1" fillId="2" borderId="12" xfId="2" applyFont="1" applyFill="1" applyBorder="1" applyAlignment="1">
      <alignment horizontal="center" vertical="top"/>
    </xf>
    <xf numFmtId="0" fontId="1" fillId="0" borderId="7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49" fontId="4" fillId="2" borderId="13" xfId="2" applyNumberFormat="1" applyFont="1" applyFill="1" applyBorder="1" applyAlignment="1">
      <alignment horizontal="center"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40" fillId="2" borderId="20" xfId="0" applyNumberFormat="1" applyFont="1" applyFill="1" applyBorder="1" applyAlignment="1">
      <alignment horizontal="center" vertical="center" wrapText="1"/>
    </xf>
    <xf numFmtId="0" fontId="40" fillId="2" borderId="2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6" borderId="23" xfId="2" applyFill="1" applyBorder="1" applyAlignment="1">
      <alignment horizontal="center"/>
    </xf>
    <xf numFmtId="0" fontId="8" fillId="6" borderId="24" xfId="2" applyFill="1" applyBorder="1" applyAlignment="1">
      <alignment horizontal="center"/>
    </xf>
    <xf numFmtId="0" fontId="7" fillId="0" borderId="22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8" fillId="6" borderId="10" xfId="2" applyFill="1" applyBorder="1" applyAlignment="1">
      <alignment horizontal="center"/>
    </xf>
    <xf numFmtId="0" fontId="8" fillId="6" borderId="12" xfId="2" applyFill="1" applyBorder="1" applyAlignment="1">
      <alignment horizontal="center"/>
    </xf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13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34" xfId="0" applyNumberFormat="1" applyFont="1" applyFill="1" applyBorder="1" applyAlignment="1">
      <alignment horizontal="center" vertical="center" wrapText="1"/>
    </xf>
    <xf numFmtId="164" fontId="4" fillId="0" borderId="84" xfId="2" applyNumberFormat="1" applyFont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 wrapText="1"/>
    </xf>
    <xf numFmtId="0" fontId="4" fillId="2" borderId="16" xfId="2" applyNumberFormat="1" applyFont="1" applyFill="1" applyBorder="1" applyAlignment="1">
      <alignment horizontal="center" vertical="center" wrapText="1"/>
    </xf>
    <xf numFmtId="0" fontId="4" fillId="2" borderId="17" xfId="2" applyNumberFormat="1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8" fillId="0" borderId="5" xfId="2" applyBorder="1" applyAlignment="1">
      <alignment horizontal="center"/>
    </xf>
    <xf numFmtId="0" fontId="2" fillId="2" borderId="0" xfId="2" applyNumberFormat="1" applyFont="1" applyFill="1" applyBorder="1" applyAlignment="1">
      <alignment horizontal="center" wrapText="1"/>
    </xf>
    <xf numFmtId="0" fontId="2" fillId="2" borderId="11" xfId="2" applyNumberFormat="1" applyFont="1" applyFill="1" applyBorder="1" applyAlignment="1">
      <alignment horizontal="center" wrapText="1"/>
    </xf>
    <xf numFmtId="0" fontId="1" fillId="3" borderId="13" xfId="2" applyFont="1" applyFill="1" applyBorder="1" applyAlignment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8" fillId="0" borderId="34" xfId="2" applyFont="1" applyBorder="1" applyAlignment="1">
      <alignment horizontal="left" vertical="top"/>
    </xf>
    <xf numFmtId="0" fontId="24" fillId="0" borderId="66" xfId="2" applyFont="1" applyBorder="1" applyAlignment="1">
      <alignment horizontal="center" vertical="center" wrapText="1"/>
    </xf>
    <xf numFmtId="0" fontId="24" fillId="0" borderId="86" xfId="2" applyFont="1" applyBorder="1" applyAlignment="1">
      <alignment horizontal="center" vertical="center" wrapText="1"/>
    </xf>
    <xf numFmtId="0" fontId="5" fillId="2" borderId="55" xfId="2" applyNumberFormat="1" applyFont="1" applyFill="1" applyBorder="1" applyAlignment="1">
      <alignment horizontal="center" vertical="center" wrapText="1"/>
    </xf>
    <xf numFmtId="0" fontId="11" fillId="0" borderId="66" xfId="2" applyFont="1" applyBorder="1" applyAlignment="1">
      <alignment horizontal="center" vertical="center" wrapText="1"/>
    </xf>
    <xf numFmtId="0" fontId="11" fillId="0" borderId="86" xfId="2" applyFont="1" applyBorder="1" applyAlignment="1">
      <alignment horizontal="center" vertical="center" wrapText="1"/>
    </xf>
    <xf numFmtId="167" fontId="1" fillId="0" borderId="13" xfId="2" applyNumberFormat="1" applyFont="1" applyBorder="1" applyAlignment="1">
      <alignment horizontal="center"/>
    </xf>
    <xf numFmtId="4" fontId="9" fillId="0" borderId="31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5" fillId="2" borderId="91" xfId="2" applyNumberFormat="1" applyFont="1" applyFill="1" applyBorder="1" applyAlignment="1">
      <alignment horizontal="center" vertical="center" wrapText="1"/>
    </xf>
    <xf numFmtId="0" fontId="5" fillId="2" borderId="16" xfId="2" applyNumberFormat="1" applyFont="1" applyFill="1" applyBorder="1" applyAlignment="1">
      <alignment horizontal="center" vertical="center" wrapText="1"/>
    </xf>
    <xf numFmtId="0" fontId="5" fillId="2" borderId="92" xfId="2" applyNumberFormat="1" applyFont="1" applyFill="1" applyBorder="1" applyAlignment="1">
      <alignment horizontal="center" vertical="center" wrapText="1"/>
    </xf>
    <xf numFmtId="0" fontId="40" fillId="2" borderId="7" xfId="0" applyNumberFormat="1" applyFont="1" applyFill="1" applyBorder="1" applyAlignment="1">
      <alignment horizontal="center" vertical="center" wrapText="1"/>
    </xf>
    <xf numFmtId="0" fontId="40" fillId="2" borderId="0" xfId="0" applyNumberFormat="1" applyFont="1" applyFill="1" applyBorder="1" applyAlignment="1">
      <alignment horizontal="center" vertical="center" wrapText="1"/>
    </xf>
    <xf numFmtId="0" fontId="40" fillId="2" borderId="11" xfId="0" applyNumberFormat="1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10" fillId="0" borderId="5" xfId="6" applyFont="1" applyBorder="1" applyAlignment="1">
      <alignment horizontal="left" vertical="center"/>
    </xf>
    <xf numFmtId="0" fontId="11" fillId="0" borderId="13" xfId="6" applyFont="1" applyBorder="1" applyAlignment="1">
      <alignment horizontal="left" vertical="center"/>
    </xf>
    <xf numFmtId="0" fontId="11" fillId="0" borderId="14" xfId="6" applyFont="1" applyBorder="1" applyAlignment="1">
      <alignment horizontal="left" vertical="center"/>
    </xf>
    <xf numFmtId="0" fontId="1" fillId="2" borderId="1" xfId="6" applyFont="1" applyFill="1" applyBorder="1" applyAlignment="1">
      <alignment horizontal="center" vertical="center" wrapText="1"/>
    </xf>
    <xf numFmtId="0" fontId="1" fillId="2" borderId="18" xfId="6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1" fillId="2" borderId="20" xfId="6" applyFont="1" applyFill="1" applyBorder="1" applyAlignment="1">
      <alignment horizontal="center" vertical="center" wrapText="1"/>
    </xf>
    <xf numFmtId="0" fontId="1" fillId="6" borderId="18" xfId="6" applyFont="1" applyFill="1" applyBorder="1" applyAlignment="1">
      <alignment horizontal="center" vertical="center" wrapText="1"/>
    </xf>
    <xf numFmtId="0" fontId="1" fillId="6" borderId="19" xfId="6" applyFont="1" applyFill="1" applyBorder="1" applyAlignment="1">
      <alignment horizontal="center" vertical="center" wrapText="1"/>
    </xf>
    <xf numFmtId="0" fontId="1" fillId="6" borderId="20" xfId="6" applyFont="1" applyFill="1" applyBorder="1" applyAlignment="1">
      <alignment horizontal="center" vertical="center" wrapText="1"/>
    </xf>
    <xf numFmtId="0" fontId="1" fillId="6" borderId="21" xfId="6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 wrapText="1"/>
    </xf>
    <xf numFmtId="0" fontId="14" fillId="0" borderId="0" xfId="2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30" fillId="0" borderId="7" xfId="2" applyFont="1" applyBorder="1" applyAlignment="1">
      <alignment horizontal="center" wrapText="1"/>
    </xf>
    <xf numFmtId="0" fontId="30" fillId="0" borderId="0" xfId="2" applyFont="1" applyAlignment="1">
      <alignment horizontal="center" wrapText="1"/>
    </xf>
    <xf numFmtId="0" fontId="30" fillId="0" borderId="11" xfId="2" applyFont="1" applyBorder="1" applyAlignment="1">
      <alignment horizontal="center" wrapText="1"/>
    </xf>
    <xf numFmtId="0" fontId="30" fillId="0" borderId="9" xfId="2" applyFont="1" applyBorder="1" applyAlignment="1">
      <alignment horizontal="center" wrapText="1"/>
    </xf>
    <xf numFmtId="0" fontId="30" fillId="0" borderId="10" xfId="2" applyFont="1" applyBorder="1" applyAlignment="1">
      <alignment horizontal="center" wrapText="1"/>
    </xf>
    <xf numFmtId="0" fontId="30" fillId="0" borderId="12" xfId="2" applyFont="1" applyBorder="1" applyAlignment="1">
      <alignment horizontal="center" wrapText="1"/>
    </xf>
    <xf numFmtId="0" fontId="61" fillId="10" borderId="5" xfId="3" applyFont="1" applyFill="1" applyBorder="1" applyAlignment="1">
      <alignment horizontal="center" vertical="center"/>
    </xf>
    <xf numFmtId="0" fontId="61" fillId="10" borderId="13" xfId="3" applyFont="1" applyFill="1" applyBorder="1" applyAlignment="1">
      <alignment horizontal="center" vertical="center"/>
    </xf>
    <xf numFmtId="0" fontId="61" fillId="10" borderId="7" xfId="3" applyFont="1" applyFill="1" applyBorder="1" applyAlignment="1">
      <alignment horizontal="center" vertical="center"/>
    </xf>
    <xf numFmtId="0" fontId="61" fillId="10" borderId="0" xfId="3" applyFont="1" applyFill="1" applyAlignment="1">
      <alignment horizontal="center" vertical="center"/>
    </xf>
    <xf numFmtId="0" fontId="25" fillId="0" borderId="13" xfId="2" applyFont="1" applyBorder="1" applyAlignment="1">
      <alignment horizontal="center" vertical="center" wrapText="1"/>
    </xf>
    <xf numFmtId="0" fontId="25" fillId="0" borderId="14" xfId="2" applyFont="1" applyBorder="1" applyAlignment="1">
      <alignment horizontal="center" vertical="center" wrapText="1"/>
    </xf>
    <xf numFmtId="0" fontId="62" fillId="0" borderId="0" xfId="2" applyFont="1" applyAlignment="1">
      <alignment horizontal="center" vertical="center" wrapText="1"/>
    </xf>
    <xf numFmtId="0" fontId="62" fillId="0" borderId="11" xfId="2" applyFont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47" fillId="0" borderId="0" xfId="2" applyFont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left"/>
    </xf>
    <xf numFmtId="0" fontId="8" fillId="0" borderId="6" xfId="2" applyBorder="1" applyAlignment="1">
      <alignment horizontal="left"/>
    </xf>
    <xf numFmtId="0" fontId="4" fillId="2" borderId="31" xfId="2" applyFont="1" applyFill="1" applyBorder="1" applyAlignment="1">
      <alignment horizontal="left" vertical="center" wrapText="1"/>
    </xf>
    <xf numFmtId="0" fontId="8" fillId="0" borderId="13" xfId="2" applyBorder="1" applyAlignment="1">
      <alignment horizontal="left" vertical="center" wrapText="1"/>
    </xf>
    <xf numFmtId="0" fontId="8" fillId="0" borderId="33" xfId="2" applyBorder="1" applyAlignment="1">
      <alignment horizontal="left" vertical="center" wrapText="1"/>
    </xf>
    <xf numFmtId="0" fontId="8" fillId="0" borderId="10" xfId="2" applyBorder="1" applyAlignment="1">
      <alignment horizontal="left" vertical="center" wrapText="1"/>
    </xf>
    <xf numFmtId="0" fontId="17" fillId="2" borderId="5" xfId="2" applyFont="1" applyFill="1" applyBorder="1" applyAlignment="1">
      <alignment horizontal="left" vertical="center" wrapText="1"/>
    </xf>
    <xf numFmtId="0" fontId="17" fillId="2" borderId="9" xfId="2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1" fontId="52" fillId="0" borderId="33" xfId="7" applyNumberFormat="1" applyFont="1" applyBorder="1" applyAlignment="1">
      <alignment horizontal="center" vertical="center"/>
    </xf>
    <xf numFmtId="1" fontId="52" fillId="0" borderId="10" xfId="7" applyNumberFormat="1" applyFont="1" applyBorder="1" applyAlignment="1">
      <alignment horizontal="center" vertical="center"/>
    </xf>
    <xf numFmtId="1" fontId="52" fillId="0" borderId="12" xfId="7" applyNumberFormat="1" applyFont="1" applyBorder="1" applyAlignment="1">
      <alignment horizontal="center" vertical="center"/>
    </xf>
    <xf numFmtId="0" fontId="2" fillId="4" borderId="0" xfId="2" applyFont="1" applyFill="1" applyBorder="1" applyAlignment="1">
      <alignment horizontal="center" wrapText="1"/>
    </xf>
    <xf numFmtId="0" fontId="2" fillId="4" borderId="11" xfId="2" applyFont="1" applyFill="1" applyBorder="1" applyAlignment="1">
      <alignment horizontal="center" wrapText="1"/>
    </xf>
    <xf numFmtId="0" fontId="32" fillId="0" borderId="5" xfId="3" applyBorder="1" applyAlignment="1">
      <alignment horizontal="center"/>
    </xf>
    <xf numFmtId="0" fontId="32" fillId="0" borderId="13" xfId="3" applyBorder="1" applyAlignment="1">
      <alignment horizontal="center"/>
    </xf>
    <xf numFmtId="0" fontId="32" fillId="0" borderId="14" xfId="3" applyBorder="1" applyAlignment="1">
      <alignment horizontal="center"/>
    </xf>
    <xf numFmtId="0" fontId="32" fillId="0" borderId="7" xfId="3" applyBorder="1" applyAlignment="1">
      <alignment horizontal="center"/>
    </xf>
    <xf numFmtId="0" fontId="32" fillId="0" borderId="0" xfId="3" applyAlignment="1">
      <alignment horizontal="center"/>
    </xf>
    <xf numFmtId="0" fontId="32" fillId="0" borderId="11" xfId="3" applyBorder="1" applyAlignment="1">
      <alignment horizontal="center"/>
    </xf>
    <xf numFmtId="0" fontId="32" fillId="2" borderId="9" xfId="3" applyFill="1" applyBorder="1" applyAlignment="1">
      <alignment horizontal="center"/>
    </xf>
    <xf numFmtId="0" fontId="32" fillId="2" borderId="10" xfId="3" applyFill="1" applyBorder="1" applyAlignment="1">
      <alignment horizontal="center"/>
    </xf>
    <xf numFmtId="0" fontId="32" fillId="0" borderId="10" xfId="3" applyBorder="1" applyAlignment="1">
      <alignment horizontal="center"/>
    </xf>
    <xf numFmtId="0" fontId="32" fillId="0" borderId="12" xfId="3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6" fillId="0" borderId="31" xfId="3" applyFont="1" applyBorder="1" applyAlignment="1">
      <alignment horizontal="center" vertical="center"/>
    </xf>
    <xf numFmtId="0" fontId="46" fillId="0" borderId="13" xfId="3" applyFont="1" applyBorder="1" applyAlignment="1">
      <alignment horizontal="center" vertical="center"/>
    </xf>
    <xf numFmtId="0" fontId="46" fillId="0" borderId="14" xfId="3" applyFont="1" applyBorder="1" applyAlignment="1">
      <alignment horizontal="center" vertical="center"/>
    </xf>
    <xf numFmtId="1" fontId="52" fillId="0" borderId="28" xfId="7" applyNumberFormat="1" applyFont="1" applyBorder="1" applyAlignment="1">
      <alignment horizontal="center" vertical="center"/>
    </xf>
    <xf numFmtId="1" fontId="52" fillId="0" borderId="20" xfId="7" applyNumberFormat="1" applyFont="1" applyBorder="1" applyAlignment="1">
      <alignment horizontal="center" vertical="center"/>
    </xf>
    <xf numFmtId="1" fontId="52" fillId="0" borderId="21" xfId="7" applyNumberFormat="1" applyFont="1" applyBorder="1" applyAlignment="1">
      <alignment horizontal="center" vertical="center"/>
    </xf>
    <xf numFmtId="49" fontId="5" fillId="0" borderId="62" xfId="3" applyNumberFormat="1" applyFont="1" applyBorder="1" applyAlignment="1">
      <alignment horizontal="center" vertical="center"/>
    </xf>
    <xf numFmtId="49" fontId="5" fillId="0" borderId="54" xfId="3" applyNumberFormat="1" applyFont="1" applyBorder="1" applyAlignment="1">
      <alignment horizontal="center" vertical="center"/>
    </xf>
    <xf numFmtId="49" fontId="5" fillId="0" borderId="99" xfId="3" applyNumberFormat="1" applyFont="1" applyBorder="1" applyAlignment="1">
      <alignment horizontal="center" vertical="center"/>
    </xf>
    <xf numFmtId="49" fontId="5" fillId="0" borderId="88" xfId="3" applyNumberFormat="1" applyFont="1" applyBorder="1" applyAlignment="1">
      <alignment horizontal="center" vertical="center"/>
    </xf>
    <xf numFmtId="0" fontId="36" fillId="2" borderId="9" xfId="3" applyFont="1" applyFill="1" applyBorder="1" applyAlignment="1">
      <alignment horizontal="center" vertical="center"/>
    </xf>
    <xf numFmtId="0" fontId="36" fillId="2" borderId="10" xfId="3" applyFont="1" applyFill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44" fillId="0" borderId="22" xfId="3" applyFont="1" applyBorder="1" applyAlignment="1">
      <alignment horizontal="right" vertical="center"/>
    </xf>
    <xf numFmtId="0" fontId="44" fillId="0" borderId="23" xfId="3" applyFont="1" applyBorder="1" applyAlignment="1">
      <alignment horizontal="right" vertical="center"/>
    </xf>
    <xf numFmtId="0" fontId="44" fillId="0" borderId="23" xfId="3" applyFont="1" applyBorder="1" applyAlignment="1">
      <alignment horizontal="left" vertical="center"/>
    </xf>
    <xf numFmtId="0" fontId="44" fillId="0" borderId="24" xfId="3" applyFont="1" applyBorder="1" applyAlignment="1">
      <alignment horizontal="left" vertical="center"/>
    </xf>
    <xf numFmtId="0" fontId="50" fillId="0" borderId="15" xfId="3" applyFont="1" applyBorder="1" applyAlignment="1">
      <alignment horizontal="center" vertical="center"/>
    </xf>
    <xf numFmtId="0" fontId="50" fillId="0" borderId="16" xfId="3" applyFont="1" applyBorder="1" applyAlignment="1">
      <alignment horizontal="center" vertical="center"/>
    </xf>
    <xf numFmtId="0" fontId="50" fillId="0" borderId="17" xfId="3" applyFont="1" applyBorder="1" applyAlignment="1">
      <alignment horizontal="center" vertical="center"/>
    </xf>
    <xf numFmtId="1" fontId="5" fillId="0" borderId="62" xfId="7" applyNumberFormat="1" applyFont="1" applyBorder="1" applyAlignment="1">
      <alignment horizontal="center" vertical="center"/>
    </xf>
    <xf numFmtId="1" fontId="5" fillId="0" borderId="54" xfId="7" applyNumberFormat="1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 wrapText="1"/>
    </xf>
    <xf numFmtId="0" fontId="5" fillId="0" borderId="54" xfId="3" applyFont="1" applyBorder="1" applyAlignment="1">
      <alignment horizontal="center" vertical="center" wrapText="1"/>
    </xf>
    <xf numFmtId="49" fontId="5" fillId="0" borderId="62" xfId="3" applyNumberFormat="1" applyFont="1" applyBorder="1" applyAlignment="1">
      <alignment horizontal="center"/>
    </xf>
    <xf numFmtId="49" fontId="5" fillId="0" borderId="54" xfId="3" applyNumberFormat="1" applyFont="1" applyBorder="1" applyAlignment="1">
      <alignment horizontal="center"/>
    </xf>
    <xf numFmtId="0" fontId="5" fillId="0" borderId="62" xfId="3" applyFont="1" applyBorder="1" applyAlignment="1">
      <alignment horizontal="center" wrapText="1"/>
    </xf>
    <xf numFmtId="0" fontId="5" fillId="0" borderId="54" xfId="3" applyFont="1" applyBorder="1" applyAlignment="1">
      <alignment horizontal="center" wrapText="1"/>
    </xf>
    <xf numFmtId="0" fontId="50" fillId="2" borderId="16" xfId="3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2" fillId="4" borderId="0" xfId="2" applyFont="1" applyFill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164" fontId="4" fillId="0" borderId="18" xfId="2" applyNumberFormat="1" applyFont="1" applyBorder="1" applyAlignment="1">
      <alignment horizontal="center" vertical="center"/>
    </xf>
    <xf numFmtId="164" fontId="4" fillId="0" borderId="19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0" fontId="50" fillId="0" borderId="22" xfId="3" applyFont="1" applyBorder="1" applyAlignment="1">
      <alignment horizontal="center" vertical="center"/>
    </xf>
    <xf numFmtId="0" fontId="50" fillId="0" borderId="23" xfId="3" applyFont="1" applyBorder="1" applyAlignment="1">
      <alignment horizontal="center" vertical="center"/>
    </xf>
    <xf numFmtId="0" fontId="50" fillId="0" borderId="97" xfId="3" applyFont="1" applyBorder="1" applyAlignment="1">
      <alignment horizontal="center" vertical="center"/>
    </xf>
    <xf numFmtId="0" fontId="44" fillId="0" borderId="23" xfId="3" applyFont="1" applyBorder="1" applyAlignment="1">
      <alignment horizontal="center"/>
    </xf>
    <xf numFmtId="0" fontId="46" fillId="0" borderId="23" xfId="3" applyFont="1" applyBorder="1" applyAlignment="1">
      <alignment horizontal="center"/>
    </xf>
    <xf numFmtId="0" fontId="46" fillId="0" borderId="24" xfId="3" applyFont="1" applyBorder="1" applyAlignment="1">
      <alignment horizontal="center"/>
    </xf>
    <xf numFmtId="0" fontId="44" fillId="0" borderId="23" xfId="3" applyFont="1" applyBorder="1" applyAlignment="1">
      <alignment horizontal="center" vertical="center"/>
    </xf>
    <xf numFmtId="0" fontId="44" fillId="0" borderId="24" xfId="3" applyFont="1" applyBorder="1" applyAlignment="1">
      <alignment horizontal="center" vertical="center"/>
    </xf>
    <xf numFmtId="0" fontId="46" fillId="0" borderId="22" xfId="3" applyFont="1" applyBorder="1" applyAlignment="1">
      <alignment horizontal="center" vertical="center"/>
    </xf>
    <xf numFmtId="0" fontId="46" fillId="0" borderId="23" xfId="3" applyFont="1" applyBorder="1" applyAlignment="1">
      <alignment horizontal="center" vertical="center"/>
    </xf>
    <xf numFmtId="0" fontId="46" fillId="0" borderId="24" xfId="3" applyFont="1" applyBorder="1" applyAlignment="1">
      <alignment horizontal="center" vertical="center"/>
    </xf>
    <xf numFmtId="1" fontId="5" fillId="0" borderId="62" xfId="7" applyNumberFormat="1" applyFont="1" applyBorder="1" applyAlignment="1">
      <alignment horizontal="center" vertical="center" wrapText="1"/>
    </xf>
    <xf numFmtId="1" fontId="5" fillId="0" borderId="54" xfId="7" applyNumberFormat="1" applyFont="1" applyBorder="1" applyAlignment="1">
      <alignment horizontal="center" vertical="center" wrapText="1"/>
    </xf>
    <xf numFmtId="0" fontId="44" fillId="0" borderId="24" xfId="3" applyFont="1" applyBorder="1" applyAlignment="1">
      <alignment horizontal="center"/>
    </xf>
    <xf numFmtId="0" fontId="46" fillId="0" borderId="0" xfId="3" applyFont="1" applyAlignment="1">
      <alignment horizontal="center"/>
    </xf>
    <xf numFmtId="0" fontId="46" fillId="0" borderId="5" xfId="3" applyFont="1" applyBorder="1" applyAlignment="1">
      <alignment horizontal="center"/>
    </xf>
    <xf numFmtId="0" fontId="46" fillId="0" borderId="13" xfId="3" applyFont="1" applyBorder="1" applyAlignment="1">
      <alignment horizontal="center"/>
    </xf>
    <xf numFmtId="0" fontId="46" fillId="0" borderId="14" xfId="3" applyFont="1" applyBorder="1" applyAlignment="1">
      <alignment horizontal="center"/>
    </xf>
    <xf numFmtId="0" fontId="46" fillId="0" borderId="7" xfId="3" applyFont="1" applyBorder="1" applyAlignment="1">
      <alignment horizontal="center"/>
    </xf>
    <xf numFmtId="0" fontId="46" fillId="0" borderId="11" xfId="3" applyFont="1" applyBorder="1" applyAlignment="1">
      <alignment horizontal="center"/>
    </xf>
    <xf numFmtId="0" fontId="46" fillId="0" borderId="9" xfId="3" applyFont="1" applyBorder="1" applyAlignment="1">
      <alignment horizontal="center"/>
    </xf>
    <xf numFmtId="0" fontId="46" fillId="0" borderId="10" xfId="3" applyFont="1" applyBorder="1" applyAlignment="1">
      <alignment horizontal="center"/>
    </xf>
    <xf numFmtId="0" fontId="46" fillId="0" borderId="12" xfId="3" applyFont="1" applyBorder="1" applyAlignment="1">
      <alignment horizontal="center"/>
    </xf>
    <xf numFmtId="0" fontId="46" fillId="0" borderId="22" xfId="3" applyFont="1" applyBorder="1" applyAlignment="1">
      <alignment horizontal="center"/>
    </xf>
    <xf numFmtId="0" fontId="36" fillId="0" borderId="22" xfId="3" applyFont="1" applyBorder="1" applyAlignment="1">
      <alignment horizontal="center" vertical="center"/>
    </xf>
    <xf numFmtId="0" fontId="36" fillId="0" borderId="23" xfId="3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center"/>
    </xf>
    <xf numFmtId="0" fontId="5" fillId="6" borderId="48" xfId="2" applyFont="1" applyFill="1" applyBorder="1" applyAlignment="1">
      <alignment horizontal="center" vertical="center" wrapText="1"/>
    </xf>
    <xf numFmtId="0" fontId="5" fillId="6" borderId="45" xfId="2" applyFont="1" applyFill="1" applyBorder="1" applyAlignment="1">
      <alignment horizontal="center" vertical="center" wrapText="1"/>
    </xf>
    <xf numFmtId="0" fontId="5" fillId="9" borderId="45" xfId="2" applyFont="1" applyFill="1" applyBorder="1" applyAlignment="1">
      <alignment horizontal="center" vertical="center" wrapText="1"/>
    </xf>
    <xf numFmtId="0" fontId="5" fillId="9" borderId="47" xfId="2" applyFont="1" applyFill="1" applyBorder="1" applyAlignment="1">
      <alignment horizontal="center" vertical="center" wrapText="1"/>
    </xf>
    <xf numFmtId="0" fontId="46" fillId="0" borderId="35" xfId="3" applyFont="1" applyBorder="1" applyAlignment="1">
      <alignment horizontal="center" vertical="center"/>
    </xf>
    <xf numFmtId="0" fontId="46" fillId="0" borderId="36" xfId="3" applyFont="1" applyBorder="1" applyAlignment="1">
      <alignment horizontal="center" vertical="center"/>
    </xf>
    <xf numFmtId="0" fontId="46" fillId="0" borderId="38" xfId="3" applyFont="1" applyBorder="1" applyAlignment="1">
      <alignment horizontal="center" vertical="center"/>
    </xf>
    <xf numFmtId="0" fontId="50" fillId="0" borderId="7" xfId="3" applyFont="1" applyBorder="1" applyAlignment="1">
      <alignment horizontal="center"/>
    </xf>
    <xf numFmtId="0" fontId="50" fillId="0" borderId="0" xfId="3" applyFont="1" applyAlignment="1">
      <alignment horizontal="center"/>
    </xf>
    <xf numFmtId="0" fontId="32" fillId="0" borderId="9" xfId="3" applyBorder="1" applyAlignment="1">
      <alignment horizontal="center"/>
    </xf>
    <xf numFmtId="1" fontId="5" fillId="0" borderId="27" xfId="7" applyNumberFormat="1" applyFont="1" applyBorder="1" applyAlignment="1">
      <alignment horizontal="center" vertical="center"/>
    </xf>
    <xf numFmtId="1" fontId="5" fillId="0" borderId="19" xfId="7" applyNumberFormat="1" applyFont="1" applyBorder="1" applyAlignment="1">
      <alignment horizontal="center" vertical="center"/>
    </xf>
    <xf numFmtId="1" fontId="52" fillId="0" borderId="35" xfId="7" applyNumberFormat="1" applyFont="1" applyBorder="1" applyAlignment="1">
      <alignment horizontal="center" vertical="center"/>
    </xf>
    <xf numFmtId="1" fontId="52" fillId="0" borderId="38" xfId="7" applyNumberFormat="1" applyFont="1" applyBorder="1" applyAlignment="1">
      <alignment horizontal="center" vertical="center"/>
    </xf>
    <xf numFmtId="1" fontId="52" fillId="0" borderId="44" xfId="7" applyNumberFormat="1" applyFont="1" applyBorder="1" applyAlignment="1">
      <alignment horizontal="center" vertical="center"/>
    </xf>
    <xf numFmtId="1" fontId="52" fillId="0" borderId="47" xfId="7" applyNumberFormat="1" applyFont="1" applyBorder="1" applyAlignment="1">
      <alignment horizontal="center" vertical="center"/>
    </xf>
    <xf numFmtId="0" fontId="32" fillId="0" borderId="22" xfId="3" applyBorder="1" applyAlignment="1">
      <alignment horizontal="center"/>
    </xf>
    <xf numFmtId="0" fontId="32" fillId="0" borderId="23" xfId="3" applyBorder="1" applyAlignment="1">
      <alignment horizontal="center"/>
    </xf>
    <xf numFmtId="0" fontId="32" fillId="0" borderId="24" xfId="3" applyBorder="1" applyAlignment="1">
      <alignment horizontal="center"/>
    </xf>
    <xf numFmtId="0" fontId="44" fillId="0" borderId="5" xfId="3" applyFont="1" applyBorder="1" applyAlignment="1">
      <alignment horizontal="center" vertical="center"/>
    </xf>
    <xf numFmtId="0" fontId="44" fillId="0" borderId="13" xfId="3" applyFont="1" applyBorder="1" applyAlignment="1">
      <alignment horizontal="center" vertical="center"/>
    </xf>
    <xf numFmtId="0" fontId="50" fillId="4" borderId="15" xfId="3" applyFont="1" applyFill="1" applyBorder="1" applyAlignment="1">
      <alignment horizontal="center" vertical="center"/>
    </xf>
    <xf numFmtId="0" fontId="50" fillId="4" borderId="16" xfId="3" applyFont="1" applyFill="1" applyBorder="1" applyAlignment="1">
      <alignment horizontal="center" vertical="center"/>
    </xf>
    <xf numFmtId="0" fontId="50" fillId="4" borderId="17" xfId="3" applyFont="1" applyFill="1" applyBorder="1" applyAlignment="1">
      <alignment horizontal="center" vertical="center"/>
    </xf>
    <xf numFmtId="0" fontId="60" fillId="0" borderId="7" xfId="3" applyFont="1" applyBorder="1" applyAlignment="1">
      <alignment horizontal="center"/>
    </xf>
    <xf numFmtId="0" fontId="60" fillId="0" borderId="0" xfId="3" applyFont="1" applyAlignment="1">
      <alignment horizontal="center"/>
    </xf>
    <xf numFmtId="0" fontId="46" fillId="0" borderId="1" xfId="3" applyFont="1" applyBorder="1" applyAlignment="1">
      <alignment horizontal="center"/>
    </xf>
    <xf numFmtId="0" fontId="46" fillId="0" borderId="18" xfId="3" applyFont="1" applyBorder="1" applyAlignment="1">
      <alignment horizontal="center"/>
    </xf>
    <xf numFmtId="0" fontId="46" fillId="0" borderId="19" xfId="3" applyFont="1" applyBorder="1" applyAlignment="1">
      <alignment horizontal="center"/>
    </xf>
    <xf numFmtId="1" fontId="5" fillId="4" borderId="9" xfId="3" applyNumberFormat="1" applyFont="1" applyFill="1" applyBorder="1" applyAlignment="1">
      <alignment horizontal="center" vertical="center" wrapText="1"/>
    </xf>
    <xf numFmtId="1" fontId="5" fillId="4" borderId="10" xfId="3" applyNumberFormat="1" applyFont="1" applyFill="1" applyBorder="1" applyAlignment="1">
      <alignment horizontal="center" vertical="center" wrapText="1"/>
    </xf>
    <xf numFmtId="1" fontId="5" fillId="4" borderId="12" xfId="3" applyNumberFormat="1" applyFont="1" applyFill="1" applyBorder="1" applyAlignment="1">
      <alignment horizontal="center" vertical="center" wrapText="1"/>
    </xf>
    <xf numFmtId="1" fontId="5" fillId="0" borderId="32" xfId="7" applyNumberFormat="1" applyFont="1" applyBorder="1" applyAlignment="1">
      <alignment horizontal="center" vertical="center"/>
    </xf>
    <xf numFmtId="1" fontId="5" fillId="0" borderId="11" xfId="7" applyNumberFormat="1" applyFont="1" applyBorder="1" applyAlignment="1">
      <alignment horizontal="center" vertical="center"/>
    </xf>
    <xf numFmtId="1" fontId="52" fillId="0" borderId="3" xfId="7" applyNumberFormat="1" applyFont="1" applyBorder="1" applyAlignment="1">
      <alignment horizontal="center" vertical="center"/>
    </xf>
    <xf numFmtId="1" fontId="52" fillId="0" borderId="4" xfId="7" applyNumberFormat="1" applyFont="1" applyBorder="1" applyAlignment="1">
      <alignment horizontal="center" vertical="center"/>
    </xf>
    <xf numFmtId="0" fontId="46" fillId="4" borderId="1" xfId="3" applyFont="1" applyFill="1" applyBorder="1" applyAlignment="1">
      <alignment horizontal="center" vertical="center"/>
    </xf>
    <xf numFmtId="0" fontId="46" fillId="4" borderId="18" xfId="3" applyFont="1" applyFill="1" applyBorder="1" applyAlignment="1">
      <alignment horizontal="center" vertical="center"/>
    </xf>
    <xf numFmtId="0" fontId="46" fillId="4" borderId="19" xfId="3" applyFont="1" applyFill="1" applyBorder="1" applyAlignment="1">
      <alignment horizontal="center" vertical="center"/>
    </xf>
    <xf numFmtId="1" fontId="46" fillId="4" borderId="7" xfId="3" applyNumberFormat="1" applyFont="1" applyFill="1" applyBorder="1" applyAlignment="1">
      <alignment horizontal="center" vertical="center" wrapText="1"/>
    </xf>
    <xf numFmtId="1" fontId="46" fillId="4" borderId="0" xfId="3" applyNumberFormat="1" applyFont="1" applyFill="1" applyAlignment="1">
      <alignment horizontal="center" vertical="center" wrapText="1"/>
    </xf>
    <xf numFmtId="1" fontId="46" fillId="4" borderId="11" xfId="3" applyNumberFormat="1" applyFont="1" applyFill="1" applyBorder="1" applyAlignment="1">
      <alignment horizontal="center" vertical="center" wrapText="1"/>
    </xf>
    <xf numFmtId="0" fontId="46" fillId="0" borderId="7" xfId="3" applyFont="1" applyBorder="1" applyAlignment="1">
      <alignment horizontal="right" vertical="center"/>
    </xf>
    <xf numFmtId="0" fontId="46" fillId="0" borderId="0" xfId="3" applyFont="1" applyAlignment="1">
      <alignment horizontal="right" vertical="center"/>
    </xf>
    <xf numFmtId="0" fontId="44" fillId="0" borderId="0" xfId="3" applyFont="1" applyAlignment="1">
      <alignment horizontal="center" vertical="center"/>
    </xf>
    <xf numFmtId="0" fontId="46" fillId="0" borderId="44" xfId="3" applyFont="1" applyBorder="1" applyAlignment="1">
      <alignment horizontal="center" vertical="center"/>
    </xf>
    <xf numFmtId="0" fontId="46" fillId="0" borderId="45" xfId="3" applyFont="1" applyBorder="1" applyAlignment="1">
      <alignment horizontal="center" vertical="center"/>
    </xf>
    <xf numFmtId="0" fontId="46" fillId="0" borderId="47" xfId="3" applyFont="1" applyBorder="1" applyAlignment="1">
      <alignment horizontal="center" vertical="center"/>
    </xf>
    <xf numFmtId="0" fontId="44" fillId="0" borderId="7" xfId="3" applyFont="1" applyBorder="1" applyAlignment="1">
      <alignment horizontal="center" vertical="center"/>
    </xf>
    <xf numFmtId="0" fontId="50" fillId="4" borderId="2" xfId="3" applyFont="1" applyFill="1" applyBorder="1" applyAlignment="1">
      <alignment horizontal="center" vertical="center"/>
    </xf>
    <xf numFmtId="0" fontId="50" fillId="4" borderId="20" xfId="3" applyFont="1" applyFill="1" applyBorder="1" applyAlignment="1">
      <alignment horizontal="center" vertical="center"/>
    </xf>
    <xf numFmtId="0" fontId="50" fillId="4" borderId="21" xfId="3" applyFont="1" applyFill="1" applyBorder="1" applyAlignment="1">
      <alignment horizontal="center" vertical="center"/>
    </xf>
    <xf numFmtId="0" fontId="46" fillId="0" borderId="32" xfId="3" applyFont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6" fillId="0" borderId="11" xfId="3" applyFont="1" applyBorder="1" applyAlignment="1">
      <alignment horizontal="center" vertical="center"/>
    </xf>
    <xf numFmtId="0" fontId="46" fillId="0" borderId="28" xfId="3" applyFont="1" applyBorder="1" applyAlignment="1">
      <alignment horizontal="center" vertical="center"/>
    </xf>
    <xf numFmtId="0" fontId="46" fillId="0" borderId="20" xfId="3" applyFont="1" applyBorder="1" applyAlignment="1">
      <alignment horizontal="center" vertical="center"/>
    </xf>
    <xf numFmtId="0" fontId="46" fillId="0" borderId="21" xfId="3" applyFont="1" applyBorder="1" applyAlignment="1">
      <alignment horizontal="center" vertical="center"/>
    </xf>
    <xf numFmtId="0" fontId="44" fillId="0" borderId="7" xfId="3" applyFont="1" applyBorder="1" applyAlignment="1">
      <alignment horizontal="right" vertical="center"/>
    </xf>
    <xf numFmtId="0" fontId="44" fillId="0" borderId="0" xfId="3" applyFont="1" applyAlignment="1">
      <alignment horizontal="right" vertical="center"/>
    </xf>
    <xf numFmtId="0" fontId="44" fillId="0" borderId="0" xfId="3" applyFont="1" applyAlignment="1">
      <alignment horizontal="left" vertical="center"/>
    </xf>
    <xf numFmtId="0" fontId="46" fillId="0" borderId="9" xfId="3" applyFont="1" applyBorder="1" applyAlignment="1">
      <alignment horizontal="right" vertical="center"/>
    </xf>
    <xf numFmtId="0" fontId="46" fillId="0" borderId="10" xfId="3" applyFont="1" applyBorder="1" applyAlignment="1">
      <alignment horizontal="right" vertical="center"/>
    </xf>
    <xf numFmtId="0" fontId="32" fillId="0" borderId="22" xfId="3" applyBorder="1" applyAlignment="1">
      <alignment horizontal="center" vertical="center"/>
    </xf>
    <xf numFmtId="0" fontId="32" fillId="0" borderId="23" xfId="3" applyBorder="1" applyAlignment="1">
      <alignment horizontal="center" vertical="center"/>
    </xf>
    <xf numFmtId="0" fontId="32" fillId="0" borderId="24" xfId="3" applyBorder="1" applyAlignment="1">
      <alignment horizontal="center" vertical="center"/>
    </xf>
    <xf numFmtId="0" fontId="54" fillId="0" borderId="5" xfId="3" applyFont="1" applyBorder="1" applyAlignment="1">
      <alignment horizontal="right" vertical="center" indent="1"/>
    </xf>
    <xf numFmtId="0" fontId="54" fillId="0" borderId="13" xfId="3" applyFont="1" applyBorder="1" applyAlignment="1">
      <alignment horizontal="right" vertical="center" indent="1"/>
    </xf>
    <xf numFmtId="0" fontId="44" fillId="0" borderId="13" xfId="3" applyFont="1" applyBorder="1" applyAlignment="1">
      <alignment horizontal="center" vertical="center" wrapText="1"/>
    </xf>
    <xf numFmtId="0" fontId="54" fillId="0" borderId="5" xfId="3" applyFont="1" applyBorder="1" applyAlignment="1">
      <alignment horizontal="right" vertical="center"/>
    </xf>
    <xf numFmtId="0" fontId="54" fillId="0" borderId="13" xfId="3" applyFont="1" applyBorder="1" applyAlignment="1">
      <alignment horizontal="right" vertical="center"/>
    </xf>
    <xf numFmtId="166" fontId="8" fillId="0" borderId="64" xfId="4" applyNumberFormat="1" applyBorder="1" applyAlignment="1" applyProtection="1">
      <alignment horizontal="center" vertical="center"/>
      <protection locked="0"/>
    </xf>
    <xf numFmtId="0" fontId="8" fillId="0" borderId="65" xfId="4" applyBorder="1" applyAlignment="1" applyProtection="1">
      <alignment horizontal="center" vertical="center"/>
      <protection locked="0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0" fontId="8" fillId="0" borderId="8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0" fontId="8" fillId="0" borderId="34" xfId="2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27" xfId="2" applyNumberFormat="1" applyFont="1" applyBorder="1" applyAlignment="1">
      <alignment horizontal="left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0" fontId="1" fillId="4" borderId="7" xfId="2" applyFont="1" applyFill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1" fillId="4" borderId="7" xfId="2" applyFont="1" applyFill="1" applyBorder="1" applyAlignment="1">
      <alignment horizontal="left" vertical="top" wrapText="1"/>
    </xf>
    <xf numFmtId="0" fontId="1" fillId="4" borderId="0" xfId="2" applyFont="1" applyFill="1" applyAlignment="1">
      <alignment horizontal="left" vertical="top" wrapText="1"/>
    </xf>
    <xf numFmtId="0" fontId="1" fillId="4" borderId="8" xfId="2" applyFont="1" applyFill="1" applyBorder="1" applyAlignment="1">
      <alignment horizontal="left" vertical="top" wrapText="1"/>
    </xf>
    <xf numFmtId="0" fontId="19" fillId="0" borderId="7" xfId="2" applyFont="1" applyBorder="1" applyAlignment="1">
      <alignment horizontal="left"/>
    </xf>
    <xf numFmtId="0" fontId="19" fillId="0" borderId="0" xfId="2" applyFont="1" applyAlignment="1">
      <alignment horizontal="left"/>
    </xf>
    <xf numFmtId="0" fontId="19" fillId="0" borderId="8" xfId="2" applyFont="1" applyBorder="1" applyAlignment="1">
      <alignment horizontal="left"/>
    </xf>
    <xf numFmtId="0" fontId="1" fillId="0" borderId="7" xfId="2" applyFont="1" applyBorder="1" applyAlignment="1">
      <alignment horizontal="center" vertical="top" wrapText="1"/>
    </xf>
    <xf numFmtId="0" fontId="1" fillId="0" borderId="0" xfId="2" applyFont="1" applyAlignment="1">
      <alignment horizontal="center" vertical="top" wrapText="1"/>
    </xf>
    <xf numFmtId="0" fontId="1" fillId="0" borderId="8" xfId="2" applyFont="1" applyBorder="1" applyAlignment="1">
      <alignment horizontal="center" vertical="top" wrapText="1"/>
    </xf>
    <xf numFmtId="0" fontId="1" fillId="2" borderId="7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8" fillId="4" borderId="0" xfId="2" applyFill="1" applyAlignment="1">
      <alignment horizontal="center" vertical="center" wrapText="1"/>
    </xf>
    <xf numFmtId="0" fontId="8" fillId="4" borderId="8" xfId="2" applyFill="1" applyBorder="1" applyAlignment="1">
      <alignment horizontal="center" vertical="center" wrapText="1"/>
    </xf>
    <xf numFmtId="0" fontId="8" fillId="4" borderId="10" xfId="2" applyFill="1" applyBorder="1" applyAlignment="1">
      <alignment horizontal="center" vertical="center" wrapText="1"/>
    </xf>
    <xf numFmtId="0" fontId="8" fillId="4" borderId="34" xfId="2" applyFill="1" applyBorder="1" applyAlignment="1">
      <alignment horizontal="center" vertical="center" wrapText="1"/>
    </xf>
    <xf numFmtId="0" fontId="1" fillId="4" borderId="7" xfId="2" applyFont="1" applyFill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8" xfId="2" applyFont="1" applyBorder="1" applyAlignment="1">
      <alignment horizontal="left"/>
    </xf>
    <xf numFmtId="0" fontId="1" fillId="0" borderId="5" xfId="2" applyFont="1" applyBorder="1" applyAlignment="1">
      <alignment horizontal="center" vertical="center" wrapText="1"/>
    </xf>
    <xf numFmtId="0" fontId="8" fillId="0" borderId="13" xfId="2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8" fillId="0" borderId="20" xfId="2" applyBorder="1" applyAlignment="1">
      <alignment horizontal="left" vertical="center"/>
    </xf>
    <xf numFmtId="0" fontId="8" fillId="0" borderId="21" xfId="2" applyBorder="1" applyAlignment="1">
      <alignment horizontal="left" vertical="center"/>
    </xf>
    <xf numFmtId="0" fontId="8" fillId="2" borderId="2" xfId="2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63" fillId="0" borderId="56" xfId="2" applyFont="1" applyBorder="1" applyAlignment="1">
      <alignment horizontal="center" vertical="center" wrapText="1"/>
    </xf>
    <xf numFmtId="0" fontId="63" fillId="0" borderId="3" xfId="2" applyFont="1" applyBorder="1" applyAlignment="1">
      <alignment horizontal="center" vertical="center" wrapText="1"/>
    </xf>
    <xf numFmtId="49" fontId="4" fillId="0" borderId="27" xfId="2" applyNumberFormat="1" applyFont="1" applyBorder="1" applyAlignment="1" applyProtection="1">
      <alignment horizontal="center" vertical="center" wrapText="1"/>
      <protection locked="0"/>
    </xf>
    <xf numFmtId="49" fontId="4" fillId="0" borderId="18" xfId="2" applyNumberFormat="1" applyFont="1" applyBorder="1" applyAlignment="1" applyProtection="1">
      <alignment horizontal="center" vertical="center" wrapText="1"/>
      <protection locked="0"/>
    </xf>
    <xf numFmtId="49" fontId="4" fillId="0" borderId="19" xfId="2" applyNumberFormat="1" applyFont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24" fillId="2" borderId="39" xfId="2" applyFont="1" applyFill="1" applyBorder="1" applyAlignment="1">
      <alignment horizontal="center" vertical="center" wrapText="1"/>
    </xf>
    <xf numFmtId="0" fontId="24" fillId="2" borderId="37" xfId="2" applyFont="1" applyFill="1" applyBorder="1" applyAlignment="1">
      <alignment horizontal="center" vertical="center" wrapText="1"/>
    </xf>
    <xf numFmtId="49" fontId="4" fillId="0" borderId="28" xfId="2" applyNumberFormat="1" applyFont="1" applyBorder="1" applyAlignment="1" applyProtection="1">
      <alignment horizontal="center" vertical="center" wrapText="1"/>
      <protection locked="0"/>
    </xf>
    <xf numFmtId="49" fontId="4" fillId="0" borderId="20" xfId="2" applyNumberFormat="1" applyFont="1" applyBorder="1" applyAlignment="1" applyProtection="1">
      <alignment horizontal="center"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 wrapText="1"/>
      <protection locked="0"/>
    </xf>
  </cellXfs>
  <cellStyles count="8">
    <cellStyle name="Explanatory Text 2" xfId="7" xr:uid="{32FDEAC1-1839-42EF-9AD5-4D8E9D351A49}"/>
    <cellStyle name="Hyperlink" xfId="5" builtinId="8"/>
    <cellStyle name="Hyperlinkki 2" xfId="1" xr:uid="{00000000-0005-0000-0000-000001000000}"/>
    <cellStyle name="Normaali 2" xfId="2" xr:uid="{00000000-0005-0000-0000-000002000000}"/>
    <cellStyle name="Normal" xfId="0" builtinId="0"/>
    <cellStyle name="Normal 2" xfId="3" xr:uid="{00000000-0005-0000-0000-000003000000}"/>
    <cellStyle name="Normal 2 2" xfId="6" xr:uid="{8F8DCCC3-B4CD-48F1-98C2-2B8E59B0EAC7}"/>
    <cellStyle name="Normal 3" xfId="4" xr:uid="{00000000-0005-0000-0000-000004000000}"/>
  </cellStyles>
  <dxfs count="27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thin">
          <color theme="8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6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png"/><Relationship Id="rId2" Type="http://schemas.openxmlformats.org/officeDocument/2006/relationships/image" Target="../media/image76.png"/><Relationship Id="rId1" Type="http://schemas.openxmlformats.org/officeDocument/2006/relationships/image" Target="../media/image18.png"/><Relationship Id="rId4" Type="http://schemas.openxmlformats.org/officeDocument/2006/relationships/image" Target="../media/image7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0.png"/><Relationship Id="rId13" Type="http://schemas.openxmlformats.org/officeDocument/2006/relationships/image" Target="../media/image105.png"/><Relationship Id="rId3" Type="http://schemas.openxmlformats.org/officeDocument/2006/relationships/image" Target="../media/image95.png"/><Relationship Id="rId7" Type="http://schemas.openxmlformats.org/officeDocument/2006/relationships/image" Target="../media/image99.png"/><Relationship Id="rId12" Type="http://schemas.openxmlformats.org/officeDocument/2006/relationships/image" Target="../media/image104.png"/><Relationship Id="rId2" Type="http://schemas.openxmlformats.org/officeDocument/2006/relationships/image" Target="../media/image94.png"/><Relationship Id="rId1" Type="http://schemas.openxmlformats.org/officeDocument/2006/relationships/image" Target="../media/image18.png"/><Relationship Id="rId6" Type="http://schemas.openxmlformats.org/officeDocument/2006/relationships/image" Target="../media/image98.png"/><Relationship Id="rId11" Type="http://schemas.openxmlformats.org/officeDocument/2006/relationships/image" Target="../media/image103.png"/><Relationship Id="rId5" Type="http://schemas.openxmlformats.org/officeDocument/2006/relationships/image" Target="../media/image97.png"/><Relationship Id="rId10" Type="http://schemas.openxmlformats.org/officeDocument/2006/relationships/image" Target="../media/image102.png"/><Relationship Id="rId4" Type="http://schemas.openxmlformats.org/officeDocument/2006/relationships/image" Target="../media/image96.png"/><Relationship Id="rId9" Type="http://schemas.openxmlformats.org/officeDocument/2006/relationships/image" Target="../media/image101.png"/><Relationship Id="rId14" Type="http://schemas.openxmlformats.org/officeDocument/2006/relationships/image" Target="../media/image10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0.png"/><Relationship Id="rId7" Type="http://schemas.openxmlformats.org/officeDocument/2006/relationships/image" Target="../media/image114.png"/><Relationship Id="rId2" Type="http://schemas.openxmlformats.org/officeDocument/2006/relationships/image" Target="../media/image109.png"/><Relationship Id="rId1" Type="http://schemas.openxmlformats.org/officeDocument/2006/relationships/image" Target="../media/image18.png"/><Relationship Id="rId6" Type="http://schemas.openxmlformats.org/officeDocument/2006/relationships/image" Target="../media/image113.png"/><Relationship Id="rId5" Type="http://schemas.openxmlformats.org/officeDocument/2006/relationships/image" Target="../media/image112.png"/><Relationship Id="rId4" Type="http://schemas.openxmlformats.org/officeDocument/2006/relationships/image" Target="../media/image11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png"/><Relationship Id="rId7" Type="http://schemas.openxmlformats.org/officeDocument/2006/relationships/image" Target="../media/image132.png"/><Relationship Id="rId2" Type="http://schemas.openxmlformats.org/officeDocument/2006/relationships/image" Target="../media/image127.png"/><Relationship Id="rId1" Type="http://schemas.openxmlformats.org/officeDocument/2006/relationships/image" Target="../media/image18.png"/><Relationship Id="rId6" Type="http://schemas.openxmlformats.org/officeDocument/2006/relationships/image" Target="../media/image131.png"/><Relationship Id="rId5" Type="http://schemas.openxmlformats.org/officeDocument/2006/relationships/image" Target="../media/image130.png"/><Relationship Id="rId4" Type="http://schemas.openxmlformats.org/officeDocument/2006/relationships/image" Target="../media/image12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9.png"/><Relationship Id="rId3" Type="http://schemas.openxmlformats.org/officeDocument/2006/relationships/image" Target="../media/image134.png"/><Relationship Id="rId7" Type="http://schemas.openxmlformats.org/officeDocument/2006/relationships/image" Target="../media/image138.png"/><Relationship Id="rId2" Type="http://schemas.openxmlformats.org/officeDocument/2006/relationships/image" Target="../media/image133.png"/><Relationship Id="rId1" Type="http://schemas.openxmlformats.org/officeDocument/2006/relationships/image" Target="../media/image18.png"/><Relationship Id="rId6" Type="http://schemas.openxmlformats.org/officeDocument/2006/relationships/image" Target="../media/image137.png"/><Relationship Id="rId5" Type="http://schemas.openxmlformats.org/officeDocument/2006/relationships/image" Target="../media/image136.png"/><Relationship Id="rId4" Type="http://schemas.openxmlformats.org/officeDocument/2006/relationships/image" Target="../media/image135.png"/><Relationship Id="rId9" Type="http://schemas.openxmlformats.org/officeDocument/2006/relationships/image" Target="../media/image14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5.png"/><Relationship Id="rId2" Type="http://schemas.openxmlformats.org/officeDocument/2006/relationships/image" Target="../media/image154.png"/><Relationship Id="rId1" Type="http://schemas.openxmlformats.org/officeDocument/2006/relationships/image" Target="../media/image153.png"/><Relationship Id="rId5" Type="http://schemas.openxmlformats.org/officeDocument/2006/relationships/image" Target="../media/image157.png"/><Relationship Id="rId4" Type="http://schemas.openxmlformats.org/officeDocument/2006/relationships/image" Target="../media/image15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62.emf"/><Relationship Id="rId2" Type="http://schemas.openxmlformats.org/officeDocument/2006/relationships/image" Target="../media/image61.emf"/><Relationship Id="rId1" Type="http://schemas.openxmlformats.org/officeDocument/2006/relationships/image" Target="../media/image60.emf"/><Relationship Id="rId6" Type="http://schemas.openxmlformats.org/officeDocument/2006/relationships/image" Target="../media/image65.emf"/><Relationship Id="rId5" Type="http://schemas.openxmlformats.org/officeDocument/2006/relationships/image" Target="../media/image64.emf"/><Relationship Id="rId4" Type="http://schemas.openxmlformats.org/officeDocument/2006/relationships/image" Target="../media/image63.emf"/></Relationships>
</file>

<file path=xl/drawings/_rels/vmlDrawing1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4.emf"/><Relationship Id="rId3" Type="http://schemas.openxmlformats.org/officeDocument/2006/relationships/image" Target="../media/image69.emf"/><Relationship Id="rId7" Type="http://schemas.openxmlformats.org/officeDocument/2006/relationships/image" Target="../media/image73.emf"/><Relationship Id="rId2" Type="http://schemas.openxmlformats.org/officeDocument/2006/relationships/image" Target="../media/image68.emf"/><Relationship Id="rId1" Type="http://schemas.openxmlformats.org/officeDocument/2006/relationships/image" Target="../media/image67.emf"/><Relationship Id="rId6" Type="http://schemas.openxmlformats.org/officeDocument/2006/relationships/image" Target="../media/image72.emf"/><Relationship Id="rId5" Type="http://schemas.openxmlformats.org/officeDocument/2006/relationships/image" Target="../media/image71.emf"/><Relationship Id="rId4" Type="http://schemas.openxmlformats.org/officeDocument/2006/relationships/image" Target="../media/image70.emf"/><Relationship Id="rId9" Type="http://schemas.openxmlformats.org/officeDocument/2006/relationships/image" Target="../media/image75.emf"/></Relationships>
</file>

<file path=xl/drawings/_rels/vmlDrawing1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6.emf"/><Relationship Id="rId13" Type="http://schemas.openxmlformats.org/officeDocument/2006/relationships/image" Target="../media/image91.emf"/><Relationship Id="rId3" Type="http://schemas.openxmlformats.org/officeDocument/2006/relationships/image" Target="../media/image81.emf"/><Relationship Id="rId7" Type="http://schemas.openxmlformats.org/officeDocument/2006/relationships/image" Target="../media/image85.emf"/><Relationship Id="rId12" Type="http://schemas.openxmlformats.org/officeDocument/2006/relationships/image" Target="../media/image90.emf"/><Relationship Id="rId2" Type="http://schemas.openxmlformats.org/officeDocument/2006/relationships/image" Target="../media/image80.emf"/><Relationship Id="rId1" Type="http://schemas.openxmlformats.org/officeDocument/2006/relationships/image" Target="../media/image79.emf"/><Relationship Id="rId6" Type="http://schemas.openxmlformats.org/officeDocument/2006/relationships/image" Target="../media/image84.emf"/><Relationship Id="rId11" Type="http://schemas.openxmlformats.org/officeDocument/2006/relationships/image" Target="../media/image89.emf"/><Relationship Id="rId5" Type="http://schemas.openxmlformats.org/officeDocument/2006/relationships/image" Target="../media/image83.emf"/><Relationship Id="rId15" Type="http://schemas.openxmlformats.org/officeDocument/2006/relationships/image" Target="../media/image93.emf"/><Relationship Id="rId10" Type="http://schemas.openxmlformats.org/officeDocument/2006/relationships/image" Target="../media/image88.emf"/><Relationship Id="rId4" Type="http://schemas.openxmlformats.org/officeDocument/2006/relationships/image" Target="../media/image82.emf"/><Relationship Id="rId9" Type="http://schemas.openxmlformats.org/officeDocument/2006/relationships/image" Target="../media/image87.emf"/><Relationship Id="rId14" Type="http://schemas.openxmlformats.org/officeDocument/2006/relationships/image" Target="../media/image92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8.emf"/><Relationship Id="rId1" Type="http://schemas.openxmlformats.org/officeDocument/2006/relationships/image" Target="../media/image107.emf"/></Relationships>
</file>

<file path=xl/drawings/_rels/vmlDrawing1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2.emf"/><Relationship Id="rId3" Type="http://schemas.openxmlformats.org/officeDocument/2006/relationships/image" Target="../media/image117.emf"/><Relationship Id="rId7" Type="http://schemas.openxmlformats.org/officeDocument/2006/relationships/image" Target="../media/image121.emf"/><Relationship Id="rId12" Type="http://schemas.openxmlformats.org/officeDocument/2006/relationships/image" Target="../media/image126.emf"/><Relationship Id="rId2" Type="http://schemas.openxmlformats.org/officeDocument/2006/relationships/image" Target="../media/image116.emf"/><Relationship Id="rId1" Type="http://schemas.openxmlformats.org/officeDocument/2006/relationships/image" Target="../media/image115.emf"/><Relationship Id="rId6" Type="http://schemas.openxmlformats.org/officeDocument/2006/relationships/image" Target="../media/image120.emf"/><Relationship Id="rId11" Type="http://schemas.openxmlformats.org/officeDocument/2006/relationships/image" Target="../media/image125.emf"/><Relationship Id="rId5" Type="http://schemas.openxmlformats.org/officeDocument/2006/relationships/image" Target="../media/image119.emf"/><Relationship Id="rId10" Type="http://schemas.openxmlformats.org/officeDocument/2006/relationships/image" Target="../media/image124.emf"/><Relationship Id="rId4" Type="http://schemas.openxmlformats.org/officeDocument/2006/relationships/image" Target="../media/image118.emf"/><Relationship Id="rId9" Type="http://schemas.openxmlformats.org/officeDocument/2006/relationships/image" Target="../media/image123.emf"/></Relationships>
</file>

<file path=xl/drawings/_rels/vmlDrawing1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emf"/><Relationship Id="rId3" Type="http://schemas.openxmlformats.org/officeDocument/2006/relationships/image" Target="../media/image143.emf"/><Relationship Id="rId7" Type="http://schemas.openxmlformats.org/officeDocument/2006/relationships/image" Target="../media/image147.emf"/><Relationship Id="rId12" Type="http://schemas.openxmlformats.org/officeDocument/2006/relationships/image" Target="../media/image152.emf"/><Relationship Id="rId2" Type="http://schemas.openxmlformats.org/officeDocument/2006/relationships/image" Target="../media/image142.emf"/><Relationship Id="rId1" Type="http://schemas.openxmlformats.org/officeDocument/2006/relationships/image" Target="../media/image141.emf"/><Relationship Id="rId6" Type="http://schemas.openxmlformats.org/officeDocument/2006/relationships/image" Target="../media/image146.emf"/><Relationship Id="rId11" Type="http://schemas.openxmlformats.org/officeDocument/2006/relationships/image" Target="../media/image151.emf"/><Relationship Id="rId5" Type="http://schemas.openxmlformats.org/officeDocument/2006/relationships/image" Target="../media/image145.emf"/><Relationship Id="rId10" Type="http://schemas.openxmlformats.org/officeDocument/2006/relationships/image" Target="../media/image150.emf"/><Relationship Id="rId4" Type="http://schemas.openxmlformats.org/officeDocument/2006/relationships/image" Target="../media/image144.emf"/><Relationship Id="rId9" Type="http://schemas.openxmlformats.org/officeDocument/2006/relationships/image" Target="../media/image14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7.emf"/><Relationship Id="rId1" Type="http://schemas.openxmlformats.org/officeDocument/2006/relationships/image" Target="../media/image28.emf"/><Relationship Id="rId4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2.emf"/><Relationship Id="rId1" Type="http://schemas.openxmlformats.org/officeDocument/2006/relationships/image" Target="../media/image33.emf"/><Relationship Id="rId4" Type="http://schemas.openxmlformats.org/officeDocument/2006/relationships/image" Target="../media/image30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7.emf"/><Relationship Id="rId1" Type="http://schemas.openxmlformats.org/officeDocument/2006/relationships/image" Target="../media/image38.emf"/><Relationship Id="rId4" Type="http://schemas.openxmlformats.org/officeDocument/2006/relationships/image" Target="../media/image3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1.emf"/><Relationship Id="rId2" Type="http://schemas.openxmlformats.org/officeDocument/2006/relationships/image" Target="../media/image42.emf"/><Relationship Id="rId1" Type="http://schemas.openxmlformats.org/officeDocument/2006/relationships/image" Target="../media/image43.emf"/><Relationship Id="rId4" Type="http://schemas.openxmlformats.org/officeDocument/2006/relationships/image" Target="../media/image40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6.emf"/><Relationship Id="rId2" Type="http://schemas.openxmlformats.org/officeDocument/2006/relationships/image" Target="../media/image47.emf"/><Relationship Id="rId1" Type="http://schemas.openxmlformats.org/officeDocument/2006/relationships/image" Target="../media/image48.emf"/><Relationship Id="rId4" Type="http://schemas.openxmlformats.org/officeDocument/2006/relationships/image" Target="../media/image4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1.emf"/><Relationship Id="rId2" Type="http://schemas.openxmlformats.org/officeDocument/2006/relationships/image" Target="../media/image52.emf"/><Relationship Id="rId1" Type="http://schemas.openxmlformats.org/officeDocument/2006/relationships/image" Target="../media/image53.emf"/><Relationship Id="rId4" Type="http://schemas.openxmlformats.org/officeDocument/2006/relationships/image" Target="../media/image50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6.emf"/><Relationship Id="rId2" Type="http://schemas.openxmlformats.org/officeDocument/2006/relationships/image" Target="../media/image57.emf"/><Relationship Id="rId1" Type="http://schemas.openxmlformats.org/officeDocument/2006/relationships/image" Target="../media/image58.emf"/><Relationship Id="rId4" Type="http://schemas.openxmlformats.org/officeDocument/2006/relationships/image" Target="../media/image5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19878</xdr:colOff>
      <xdr:row>0</xdr:row>
      <xdr:rowOff>125895</xdr:rowOff>
    </xdr:from>
    <xdr:to>
      <xdr:col>2</xdr:col>
      <xdr:colOff>561690</xdr:colOff>
      <xdr:row>2</xdr:row>
      <xdr:rowOff>133515</xdr:rowOff>
    </xdr:to>
    <xdr:pic>
      <xdr:nvPicPr>
        <xdr:cNvPr id="65720" name="Picture 7" descr="Ruukki_bw_pc">
          <a:extLst>
            <a:ext uri="{FF2B5EF4-FFF2-40B4-BE49-F238E27FC236}">
              <a16:creationId xmlns:a16="http://schemas.microsoft.com/office/drawing/2014/main" id="{00000000-0008-0000-0000-0000B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" y="125895"/>
          <a:ext cx="1755250" cy="51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39</xdr:row>
          <xdr:rowOff>15240</xdr:rowOff>
        </xdr:from>
        <xdr:to>
          <xdr:col>14</xdr:col>
          <xdr:colOff>403860</xdr:colOff>
          <xdr:row>39</xdr:row>
          <xdr:rowOff>365760</xdr:rowOff>
        </xdr:to>
        <xdr:sp macro="" textlink="">
          <xdr:nvSpPr>
            <xdr:cNvPr id="65538" name="CheckBox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0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37</xdr:row>
          <xdr:rowOff>30480</xdr:rowOff>
        </xdr:from>
        <xdr:to>
          <xdr:col>10</xdr:col>
          <xdr:colOff>220980</xdr:colOff>
          <xdr:row>37</xdr:row>
          <xdr:rowOff>289560</xdr:rowOff>
        </xdr:to>
        <xdr:sp macro="" textlink="">
          <xdr:nvSpPr>
            <xdr:cNvPr id="65539" name="CheckBox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0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472440</xdr:colOff>
          <xdr:row>38</xdr:row>
          <xdr:rowOff>7620</xdr:rowOff>
        </xdr:from>
        <xdr:to>
          <xdr:col>14</xdr:col>
          <xdr:colOff>396240</xdr:colOff>
          <xdr:row>38</xdr:row>
          <xdr:rowOff>266700</xdr:rowOff>
        </xdr:to>
        <xdr:sp macro="" textlink="">
          <xdr:nvSpPr>
            <xdr:cNvPr id="65542" name="CheckBox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0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35</xdr:row>
          <xdr:rowOff>53340</xdr:rowOff>
        </xdr:from>
        <xdr:to>
          <xdr:col>5</xdr:col>
          <xdr:colOff>350520</xdr:colOff>
          <xdr:row>35</xdr:row>
          <xdr:rowOff>304800</xdr:rowOff>
        </xdr:to>
        <xdr:sp macro="" textlink="">
          <xdr:nvSpPr>
            <xdr:cNvPr id="65547" name="CheckBox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0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36</xdr:row>
          <xdr:rowOff>45720</xdr:rowOff>
        </xdr:from>
        <xdr:to>
          <xdr:col>5</xdr:col>
          <xdr:colOff>358140</xdr:colOff>
          <xdr:row>36</xdr:row>
          <xdr:rowOff>297180</xdr:rowOff>
        </xdr:to>
        <xdr:sp macro="" textlink="">
          <xdr:nvSpPr>
            <xdr:cNvPr id="65548" name="CheckBox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0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38100</xdr:rowOff>
        </xdr:from>
        <xdr:to>
          <xdr:col>5</xdr:col>
          <xdr:colOff>358140</xdr:colOff>
          <xdr:row>37</xdr:row>
          <xdr:rowOff>289560</xdr:rowOff>
        </xdr:to>
        <xdr:sp macro="" textlink="">
          <xdr:nvSpPr>
            <xdr:cNvPr id="65549" name="CheckBox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0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38</xdr:row>
          <xdr:rowOff>53340</xdr:rowOff>
        </xdr:from>
        <xdr:to>
          <xdr:col>5</xdr:col>
          <xdr:colOff>365760</xdr:colOff>
          <xdr:row>38</xdr:row>
          <xdr:rowOff>304800</xdr:rowOff>
        </xdr:to>
        <xdr:sp macro="" textlink="">
          <xdr:nvSpPr>
            <xdr:cNvPr id="65550" name="CheckBox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0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39</xdr:row>
          <xdr:rowOff>53340</xdr:rowOff>
        </xdr:from>
        <xdr:to>
          <xdr:col>5</xdr:col>
          <xdr:colOff>304800</xdr:colOff>
          <xdr:row>39</xdr:row>
          <xdr:rowOff>304800</xdr:rowOff>
        </xdr:to>
        <xdr:sp macro="" textlink="">
          <xdr:nvSpPr>
            <xdr:cNvPr id="65551" name="CheckBox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0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40</xdr:row>
          <xdr:rowOff>106680</xdr:rowOff>
        </xdr:from>
        <xdr:to>
          <xdr:col>5</xdr:col>
          <xdr:colOff>327660</xdr:colOff>
          <xdr:row>40</xdr:row>
          <xdr:rowOff>358140</xdr:rowOff>
        </xdr:to>
        <xdr:sp macro="" textlink="">
          <xdr:nvSpPr>
            <xdr:cNvPr id="65552" name="CheckBox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0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35</xdr:row>
          <xdr:rowOff>30480</xdr:rowOff>
        </xdr:from>
        <xdr:to>
          <xdr:col>10</xdr:col>
          <xdr:colOff>205740</xdr:colOff>
          <xdr:row>35</xdr:row>
          <xdr:rowOff>281940</xdr:rowOff>
        </xdr:to>
        <xdr:sp macro="" textlink="">
          <xdr:nvSpPr>
            <xdr:cNvPr id="65553" name="CheckBox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:a16="http://schemas.microsoft.com/office/drawing/2014/main" id="{00000000-0008-0000-0000-00001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36</xdr:row>
          <xdr:rowOff>38100</xdr:rowOff>
        </xdr:from>
        <xdr:to>
          <xdr:col>10</xdr:col>
          <xdr:colOff>205740</xdr:colOff>
          <xdr:row>36</xdr:row>
          <xdr:rowOff>289560</xdr:rowOff>
        </xdr:to>
        <xdr:sp macro="" textlink="">
          <xdr:nvSpPr>
            <xdr:cNvPr id="65554" name="CheckBox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:a16="http://schemas.microsoft.com/office/drawing/2014/main" id="{00000000-0008-0000-0000-00001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38</xdr:row>
          <xdr:rowOff>15240</xdr:rowOff>
        </xdr:from>
        <xdr:to>
          <xdr:col>10</xdr:col>
          <xdr:colOff>213360</xdr:colOff>
          <xdr:row>39</xdr:row>
          <xdr:rowOff>7620</xdr:rowOff>
        </xdr:to>
        <xdr:sp macro="" textlink="">
          <xdr:nvSpPr>
            <xdr:cNvPr id="65557" name="CheckBox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0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36</xdr:row>
          <xdr:rowOff>38100</xdr:rowOff>
        </xdr:from>
        <xdr:to>
          <xdr:col>14</xdr:col>
          <xdr:colOff>381000</xdr:colOff>
          <xdr:row>36</xdr:row>
          <xdr:rowOff>297180</xdr:rowOff>
        </xdr:to>
        <xdr:sp macro="" textlink="">
          <xdr:nvSpPr>
            <xdr:cNvPr id="65558" name="CheckBox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:a16="http://schemas.microsoft.com/office/drawing/2014/main" id="{00000000-0008-0000-0000-00001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39</xdr:row>
          <xdr:rowOff>365760</xdr:rowOff>
        </xdr:from>
        <xdr:to>
          <xdr:col>14</xdr:col>
          <xdr:colOff>396240</xdr:colOff>
          <xdr:row>40</xdr:row>
          <xdr:rowOff>312420</xdr:rowOff>
        </xdr:to>
        <xdr:sp macro="" textlink="">
          <xdr:nvSpPr>
            <xdr:cNvPr id="65559" name="CheckBox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:a16="http://schemas.microsoft.com/office/drawing/2014/main" id="{00000000-0008-0000-0000-00001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35</xdr:row>
          <xdr:rowOff>53340</xdr:rowOff>
        </xdr:from>
        <xdr:to>
          <xdr:col>14</xdr:col>
          <xdr:colOff>373380</xdr:colOff>
          <xdr:row>35</xdr:row>
          <xdr:rowOff>335280</xdr:rowOff>
        </xdr:to>
        <xdr:sp macro="" textlink="">
          <xdr:nvSpPr>
            <xdr:cNvPr id="65563" name="CheckBox25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0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41</xdr:row>
          <xdr:rowOff>121920</xdr:rowOff>
        </xdr:from>
        <xdr:to>
          <xdr:col>10</xdr:col>
          <xdr:colOff>114300</xdr:colOff>
          <xdr:row>41</xdr:row>
          <xdr:rowOff>373380</xdr:rowOff>
        </xdr:to>
        <xdr:sp macro="" textlink="">
          <xdr:nvSpPr>
            <xdr:cNvPr id="65615" name="CheckBox1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0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37</xdr:row>
          <xdr:rowOff>0</xdr:rowOff>
        </xdr:from>
        <xdr:to>
          <xdr:col>14</xdr:col>
          <xdr:colOff>396240</xdr:colOff>
          <xdr:row>37</xdr:row>
          <xdr:rowOff>312420</xdr:rowOff>
        </xdr:to>
        <xdr:sp macro="" textlink="">
          <xdr:nvSpPr>
            <xdr:cNvPr id="65701" name="CheckBox4" hidden="1">
              <a:extLst>
                <a:ext uri="{63B3BB69-23CF-44E3-9099-C40C66FF867C}">
                  <a14:compatExt spid="_x0000_s65701"/>
                </a:ext>
                <a:ext uri="{FF2B5EF4-FFF2-40B4-BE49-F238E27FC236}">
                  <a16:creationId xmlns:a16="http://schemas.microsoft.com/office/drawing/2014/main" id="{00000000-0008-0000-0000-0000A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276C36-8498-475D-8B9D-356FD16D2D30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F99EDA-36AE-47B3-9B83-99DCA3DC519D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584823C-BFF9-46B6-96F0-B15C01838B49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9E2B6F-FCB2-49E8-BBC7-8D53D11E6BB2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E9EAE13-83C0-4D49-98A2-05FF36CF6092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96AD4BB-42A9-40EE-8D5E-1A07D12F1BFC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83820</xdr:colOff>
      <xdr:row>2</xdr:row>
      <xdr:rowOff>121920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74DB6516-0A37-4784-A11C-9A781024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78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219708</xdr:colOff>
      <xdr:row>10</xdr:row>
      <xdr:rowOff>81067</xdr:rowOff>
    </xdr:from>
    <xdr:to>
      <xdr:col>5</xdr:col>
      <xdr:colOff>402588</xdr:colOff>
      <xdr:row>14</xdr:row>
      <xdr:rowOff>233257</xdr:rowOff>
    </xdr:to>
    <xdr:pic>
      <xdr:nvPicPr>
        <xdr:cNvPr id="9" name="Picture 20" descr="CA1SS1">
          <a:extLst>
            <a:ext uri="{FF2B5EF4-FFF2-40B4-BE49-F238E27FC236}">
              <a16:creationId xmlns:a16="http://schemas.microsoft.com/office/drawing/2014/main" id="{5CDE9E61-E9C0-453D-9343-E11CA767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3" y="2559472"/>
          <a:ext cx="3040380" cy="112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106680</xdr:colOff>
          <xdr:row>11</xdr:row>
          <xdr:rowOff>45720</xdr:rowOff>
        </xdr:to>
        <xdr:sp macro="" textlink="">
          <xdr:nvSpPr>
            <xdr:cNvPr id="118785" name="CheckBox2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9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106680</xdr:rowOff>
        </xdr:to>
        <xdr:sp macro="" textlink="">
          <xdr:nvSpPr>
            <xdr:cNvPr id="118786" name="CheckBox3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9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434340</xdr:colOff>
          <xdr:row>9</xdr:row>
          <xdr:rowOff>121920</xdr:rowOff>
        </xdr:to>
        <xdr:sp macro="" textlink="">
          <xdr:nvSpPr>
            <xdr:cNvPr id="118787" name="CheckBox5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9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31</xdr:row>
          <xdr:rowOff>38100</xdr:rowOff>
        </xdr:from>
        <xdr:to>
          <xdr:col>9</xdr:col>
          <xdr:colOff>106680</xdr:colOff>
          <xdr:row>32</xdr:row>
          <xdr:rowOff>45720</xdr:rowOff>
        </xdr:to>
        <xdr:sp macro="" textlink="">
          <xdr:nvSpPr>
            <xdr:cNvPr id="118788" name="CheckBox6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9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137160</xdr:rowOff>
        </xdr:from>
        <xdr:to>
          <xdr:col>6</xdr:col>
          <xdr:colOff>1143000</xdr:colOff>
          <xdr:row>28</xdr:row>
          <xdr:rowOff>106680</xdr:rowOff>
        </xdr:to>
        <xdr:sp macro="" textlink="">
          <xdr:nvSpPr>
            <xdr:cNvPr id="118789" name="CheckBox7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9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29</xdr:row>
          <xdr:rowOff>152400</xdr:rowOff>
        </xdr:from>
        <xdr:to>
          <xdr:col>7</xdr:col>
          <xdr:colOff>434340</xdr:colOff>
          <xdr:row>30</xdr:row>
          <xdr:rowOff>121920</xdr:rowOff>
        </xdr:to>
        <xdr:sp macro="" textlink="">
          <xdr:nvSpPr>
            <xdr:cNvPr id="118790" name="CheckBox8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9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206585</xdr:colOff>
      <xdr:row>32</xdr:row>
      <xdr:rowOff>132080</xdr:rowOff>
    </xdr:from>
    <xdr:ext cx="3046307" cy="1120987"/>
    <xdr:pic>
      <xdr:nvPicPr>
        <xdr:cNvPr id="10" name="Picture 20" descr="CA1SS1">
          <a:extLst>
            <a:ext uri="{FF2B5EF4-FFF2-40B4-BE49-F238E27FC236}">
              <a16:creationId xmlns:a16="http://schemas.microsoft.com/office/drawing/2014/main" id="{2AA937B1-EF23-449E-BFA1-F3FC2E27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95" y="8060690"/>
          <a:ext cx="3046307" cy="112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496EB2-5CB7-40CF-8C6C-445044663D63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F25644-1739-4D21-B228-81E5C2844D01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6DBF608-88E1-44B9-9A25-F82E2A6295BA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A658231-2F79-4B24-8986-60E8FA16C548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D974822-4CD5-44F8-9EDE-0FEF18C61AA9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1D4D0D4-DB5A-4C2D-B973-888366B7EB4B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83820</xdr:colOff>
      <xdr:row>2</xdr:row>
      <xdr:rowOff>108585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5CC1DA08-E038-40BC-9E1E-E4A9F019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784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91440</xdr:colOff>
          <xdr:row>11</xdr:row>
          <xdr:rowOff>45720</xdr:rowOff>
        </xdr:to>
        <xdr:sp macro="" textlink="">
          <xdr:nvSpPr>
            <xdr:cNvPr id="119809" name="CheckBox2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A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106680</xdr:rowOff>
        </xdr:to>
        <xdr:sp macro="" textlink="">
          <xdr:nvSpPr>
            <xdr:cNvPr id="119810" name="CheckBox3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A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434340</xdr:colOff>
          <xdr:row>9</xdr:row>
          <xdr:rowOff>121920</xdr:rowOff>
        </xdr:to>
        <xdr:sp macro="" textlink="">
          <xdr:nvSpPr>
            <xdr:cNvPr id="119811" name="CheckBox5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A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24</xdr:row>
          <xdr:rowOff>38100</xdr:rowOff>
        </xdr:from>
        <xdr:to>
          <xdr:col>9</xdr:col>
          <xdr:colOff>91440</xdr:colOff>
          <xdr:row>25</xdr:row>
          <xdr:rowOff>45720</xdr:rowOff>
        </xdr:to>
        <xdr:sp macro="" textlink="">
          <xdr:nvSpPr>
            <xdr:cNvPr id="119812" name="CheckBox6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A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20</xdr:row>
          <xdr:rowOff>137160</xdr:rowOff>
        </xdr:from>
        <xdr:to>
          <xdr:col>6</xdr:col>
          <xdr:colOff>1143000</xdr:colOff>
          <xdr:row>21</xdr:row>
          <xdr:rowOff>106680</xdr:rowOff>
        </xdr:to>
        <xdr:sp macro="" textlink="">
          <xdr:nvSpPr>
            <xdr:cNvPr id="119813" name="CheckBox7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A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22</xdr:row>
          <xdr:rowOff>152400</xdr:rowOff>
        </xdr:from>
        <xdr:to>
          <xdr:col>7</xdr:col>
          <xdr:colOff>434340</xdr:colOff>
          <xdr:row>23</xdr:row>
          <xdr:rowOff>121920</xdr:rowOff>
        </xdr:to>
        <xdr:sp macro="" textlink="">
          <xdr:nvSpPr>
            <xdr:cNvPr id="119814" name="CheckBox8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A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405765</xdr:colOff>
      <xdr:row>38</xdr:row>
      <xdr:rowOff>142830</xdr:rowOff>
    </xdr:from>
    <xdr:to>
      <xdr:col>5</xdr:col>
      <xdr:colOff>315595</xdr:colOff>
      <xdr:row>49</xdr:row>
      <xdr:rowOff>139175</xdr:rowOff>
    </xdr:to>
    <xdr:pic>
      <xdr:nvPicPr>
        <xdr:cNvPr id="9" name="Picture 23" descr="CA1SSC1">
          <a:extLst>
            <a:ext uri="{FF2B5EF4-FFF2-40B4-BE49-F238E27FC236}">
              <a16:creationId xmlns:a16="http://schemas.microsoft.com/office/drawing/2014/main" id="{CE15D4D2-9BA0-47BC-A716-C87E7500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9389700"/>
          <a:ext cx="2767330" cy="2107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166371</xdr:colOff>
      <xdr:row>27</xdr:row>
      <xdr:rowOff>27783</xdr:rowOff>
    </xdr:from>
    <xdr:to>
      <xdr:col>5</xdr:col>
      <xdr:colOff>322581</xdr:colOff>
      <xdr:row>31</xdr:row>
      <xdr:rowOff>229501</xdr:rowOff>
    </xdr:to>
    <xdr:pic>
      <xdr:nvPicPr>
        <xdr:cNvPr id="10" name="Picture 22" descr="CA1RS1">
          <a:extLst>
            <a:ext uri="{FF2B5EF4-FFF2-40B4-BE49-F238E27FC236}">
              <a16:creationId xmlns:a16="http://schemas.microsoft.com/office/drawing/2014/main" id="{A0C2919E-6EDD-4471-8A78-07AB4801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1" y="6712428"/>
          <a:ext cx="3013710" cy="1177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131023</xdr:colOff>
      <xdr:row>10</xdr:row>
      <xdr:rowOff>167323</xdr:rowOff>
    </xdr:from>
    <xdr:to>
      <xdr:col>5</xdr:col>
      <xdr:colOff>281518</xdr:colOff>
      <xdr:row>16</xdr:row>
      <xdr:rowOff>36566</xdr:rowOff>
    </xdr:to>
    <xdr:pic>
      <xdr:nvPicPr>
        <xdr:cNvPr id="11" name="Picture 21" descr="CA1SS2">
          <a:extLst>
            <a:ext uri="{FF2B5EF4-FFF2-40B4-BE49-F238E27FC236}">
              <a16:creationId xmlns:a16="http://schemas.microsoft.com/office/drawing/2014/main" id="{39E5E901-8521-45D2-A682-7BE1CBC0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33" y="2647633"/>
          <a:ext cx="3007995" cy="133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40</xdr:row>
          <xdr:rowOff>15240</xdr:rowOff>
        </xdr:from>
        <xdr:to>
          <xdr:col>9</xdr:col>
          <xdr:colOff>83820</xdr:colOff>
          <xdr:row>41</xdr:row>
          <xdr:rowOff>76200</xdr:rowOff>
        </xdr:to>
        <xdr:sp macro="" textlink="">
          <xdr:nvSpPr>
            <xdr:cNvPr id="119815" name="CheckBox1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A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36</xdr:row>
          <xdr:rowOff>137160</xdr:rowOff>
        </xdr:from>
        <xdr:to>
          <xdr:col>6</xdr:col>
          <xdr:colOff>1143000</xdr:colOff>
          <xdr:row>37</xdr:row>
          <xdr:rowOff>144780</xdr:rowOff>
        </xdr:to>
        <xdr:sp macro="" textlink="">
          <xdr:nvSpPr>
            <xdr:cNvPr id="119816" name="CheckBox4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A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38</xdr:row>
          <xdr:rowOff>152400</xdr:rowOff>
        </xdr:from>
        <xdr:to>
          <xdr:col>7</xdr:col>
          <xdr:colOff>449580</xdr:colOff>
          <xdr:row>39</xdr:row>
          <xdr:rowOff>175260</xdr:rowOff>
        </xdr:to>
        <xdr:sp macro="" textlink="">
          <xdr:nvSpPr>
            <xdr:cNvPr id="119817" name="CheckBox12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A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95250</xdr:colOff>
      <xdr:row>2</xdr:row>
      <xdr:rowOff>169545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8C953B9C-3088-47C6-9BED-1F0E777FC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" y="102870"/>
          <a:ext cx="19507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287949</xdr:colOff>
      <xdr:row>15</xdr:row>
      <xdr:rowOff>133703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423D3698-F587-4622-8FF8-74C7C37E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924050"/>
          <a:ext cx="1777659" cy="188439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209550</xdr:colOff>
      <xdr:row>16</xdr:row>
      <xdr:rowOff>17327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5C481D0A-FB65-40BD-8616-00337B81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971675"/>
          <a:ext cx="1415415" cy="1979477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19</xdr:row>
      <xdr:rowOff>76200</xdr:rowOff>
    </xdr:from>
    <xdr:to>
      <xdr:col>4</xdr:col>
      <xdr:colOff>701380</xdr:colOff>
      <xdr:row>28</xdr:row>
      <xdr:rowOff>91743</xdr:rowOff>
    </xdr:to>
    <xdr:pic>
      <xdr:nvPicPr>
        <xdr:cNvPr id="5" name="CA1IC1X">
          <a:extLst>
            <a:ext uri="{FF2B5EF4-FFF2-40B4-BE49-F238E27FC236}">
              <a16:creationId xmlns:a16="http://schemas.microsoft.com/office/drawing/2014/main" id="{EF8E51E2-EBC0-4378-B54D-9C260F26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080" y="4781550"/>
          <a:ext cx="2505415" cy="2206293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7</xdr:row>
      <xdr:rowOff>28575</xdr:rowOff>
    </xdr:from>
    <xdr:to>
      <xdr:col>4</xdr:col>
      <xdr:colOff>550545</xdr:colOff>
      <xdr:row>16</xdr:row>
      <xdr:rowOff>58705</xdr:rowOff>
    </xdr:to>
    <xdr:pic>
      <xdr:nvPicPr>
        <xdr:cNvPr id="6" name="CA1EC1X">
          <a:extLst>
            <a:ext uri="{FF2B5EF4-FFF2-40B4-BE49-F238E27FC236}">
              <a16:creationId xmlns:a16="http://schemas.microsoft.com/office/drawing/2014/main" id="{724A9418-510F-4C2E-8B88-48943D4B3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760220"/>
          <a:ext cx="2190750" cy="222850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19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2EDCBD73-BE02-4CE0-890B-FECA4B4B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48958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19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C36AC2E6-4FCF-48E6-8B6C-8367404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494347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31</xdr:row>
      <xdr:rowOff>190500</xdr:rowOff>
    </xdr:from>
    <xdr:ext cx="1726224" cy="1853918"/>
    <xdr:pic>
      <xdr:nvPicPr>
        <xdr:cNvPr id="9" name="CA1SB01" hidden="1">
          <a:extLst>
            <a:ext uri="{FF2B5EF4-FFF2-40B4-BE49-F238E27FC236}">
              <a16:creationId xmlns:a16="http://schemas.microsoft.com/office/drawing/2014/main" id="{4A85A583-FB0F-45AE-80FD-31C435279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78676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31</xdr:row>
      <xdr:rowOff>236220</xdr:rowOff>
    </xdr:from>
    <xdr:ext cx="1394460" cy="1947092"/>
    <xdr:pic>
      <xdr:nvPicPr>
        <xdr:cNvPr id="10" name="CA1SF10" hidden="1">
          <a:extLst>
            <a:ext uri="{FF2B5EF4-FFF2-40B4-BE49-F238E27FC236}">
              <a16:creationId xmlns:a16="http://schemas.microsoft.com/office/drawing/2014/main" id="{198B4D14-A750-4894-B7E2-337160D5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79152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581026</xdr:colOff>
      <xdr:row>31</xdr:row>
      <xdr:rowOff>38100</xdr:rowOff>
    </xdr:from>
    <xdr:to>
      <xdr:col>5</xdr:col>
      <xdr:colOff>131446</xdr:colOff>
      <xdr:row>40</xdr:row>
      <xdr:rowOff>94384</xdr:rowOff>
    </xdr:to>
    <xdr:pic>
      <xdr:nvPicPr>
        <xdr:cNvPr id="11" name="CA1IC2X">
          <a:extLst>
            <a:ext uri="{FF2B5EF4-FFF2-40B4-BE49-F238E27FC236}">
              <a16:creationId xmlns:a16="http://schemas.microsoft.com/office/drawing/2014/main" id="{C5F3DDB6-F733-49CA-B2D0-BAD4EB15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7781" y="7715250"/>
          <a:ext cx="2381250" cy="22470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43</xdr:row>
      <xdr:rowOff>38100</xdr:rowOff>
    </xdr:from>
    <xdr:to>
      <xdr:col>5</xdr:col>
      <xdr:colOff>624840</xdr:colOff>
      <xdr:row>51</xdr:row>
      <xdr:rowOff>243944</xdr:rowOff>
    </xdr:to>
    <xdr:pic>
      <xdr:nvPicPr>
        <xdr:cNvPr id="12" name="CA1IC5X">
          <a:extLst>
            <a:ext uri="{FF2B5EF4-FFF2-40B4-BE49-F238E27FC236}">
              <a16:creationId xmlns:a16="http://schemas.microsoft.com/office/drawing/2014/main" id="{B561C1DD-101C-4BB8-80BF-8639116B5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363" b="5334"/>
        <a:stretch/>
      </xdr:blipFill>
      <xdr:spPr>
        <a:xfrm>
          <a:off x="895350" y="10687050"/>
          <a:ext cx="3257550" cy="214513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55</xdr:row>
      <xdr:rowOff>95250</xdr:rowOff>
    </xdr:from>
    <xdr:to>
      <xdr:col>4</xdr:col>
      <xdr:colOff>421215</xdr:colOff>
      <xdr:row>64</xdr:row>
      <xdr:rowOff>209865</xdr:rowOff>
    </xdr:to>
    <xdr:pic>
      <xdr:nvPicPr>
        <xdr:cNvPr id="13" name="CA1SF2" hidden="1">
          <a:extLst>
            <a:ext uri="{FF2B5EF4-FFF2-40B4-BE49-F238E27FC236}">
              <a16:creationId xmlns:a16="http://schemas.microsoft.com/office/drawing/2014/main" id="{D401CD9A-6636-4CF5-9883-C8786EE0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0" y="13712190"/>
          <a:ext cx="1533735" cy="230536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57</xdr:row>
      <xdr:rowOff>238125</xdr:rowOff>
    </xdr:from>
    <xdr:to>
      <xdr:col>4</xdr:col>
      <xdr:colOff>586990</xdr:colOff>
      <xdr:row>63</xdr:row>
      <xdr:rowOff>152589</xdr:rowOff>
    </xdr:to>
    <xdr:pic>
      <xdr:nvPicPr>
        <xdr:cNvPr id="14" name="CA1SF9" hidden="1">
          <a:extLst>
            <a:ext uri="{FF2B5EF4-FFF2-40B4-BE49-F238E27FC236}">
              <a16:creationId xmlns:a16="http://schemas.microsoft.com/office/drawing/2014/main" id="{8E614483-FC19-4907-A6D1-4B5BC340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77340" y="14356080"/>
          <a:ext cx="1829050" cy="1377504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43</xdr:row>
      <xdr:rowOff>190500</xdr:rowOff>
    </xdr:from>
    <xdr:ext cx="1726224" cy="1853918"/>
    <xdr:pic>
      <xdr:nvPicPr>
        <xdr:cNvPr id="15" name="CA1SB01" hidden="1">
          <a:extLst>
            <a:ext uri="{FF2B5EF4-FFF2-40B4-BE49-F238E27FC236}">
              <a16:creationId xmlns:a16="http://schemas.microsoft.com/office/drawing/2014/main" id="{330E6DED-CC2B-4572-892D-B359D843B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08394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43</xdr:row>
      <xdr:rowOff>236220</xdr:rowOff>
    </xdr:from>
    <xdr:ext cx="1394460" cy="1947092"/>
    <xdr:pic>
      <xdr:nvPicPr>
        <xdr:cNvPr id="16" name="CA1SF10" hidden="1">
          <a:extLst>
            <a:ext uri="{FF2B5EF4-FFF2-40B4-BE49-F238E27FC236}">
              <a16:creationId xmlns:a16="http://schemas.microsoft.com/office/drawing/2014/main" id="{5A905FEE-90E3-4378-AAF9-5061D972D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08870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152400</xdr:colOff>
      <xdr:row>16</xdr:row>
      <xdr:rowOff>94891</xdr:rowOff>
    </xdr:to>
    <xdr:pic>
      <xdr:nvPicPr>
        <xdr:cNvPr id="17" name="CA1P2X" hidden="1">
          <a:extLst>
            <a:ext uri="{FF2B5EF4-FFF2-40B4-BE49-F238E27FC236}">
              <a16:creationId xmlns:a16="http://schemas.microsoft.com/office/drawing/2014/main" id="{5E455725-E98B-493E-9476-A6D1E0C24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744980"/>
          <a:ext cx="2644140" cy="228373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19</xdr:row>
      <xdr:rowOff>19050</xdr:rowOff>
    </xdr:from>
    <xdr:to>
      <xdr:col>5</xdr:col>
      <xdr:colOff>243840</xdr:colOff>
      <xdr:row>28</xdr:row>
      <xdr:rowOff>57311</xdr:rowOff>
    </xdr:to>
    <xdr:pic>
      <xdr:nvPicPr>
        <xdr:cNvPr id="18" name="CA1S2X" hidden="1">
          <a:extLst>
            <a:ext uri="{FF2B5EF4-FFF2-40B4-BE49-F238E27FC236}">
              <a16:creationId xmlns:a16="http://schemas.microsoft.com/office/drawing/2014/main" id="{14B78A86-D26C-4E72-BF6B-C1AC0E00B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4720590"/>
          <a:ext cx="2747010" cy="222901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19050</xdr:rowOff>
    </xdr:from>
    <xdr:to>
      <xdr:col>5</xdr:col>
      <xdr:colOff>173711</xdr:colOff>
      <xdr:row>40</xdr:row>
      <xdr:rowOff>299</xdr:rowOff>
    </xdr:to>
    <xdr:pic>
      <xdr:nvPicPr>
        <xdr:cNvPr id="19" name="CA1IC15X" hidden="1">
          <a:extLst>
            <a:ext uri="{FF2B5EF4-FFF2-40B4-BE49-F238E27FC236}">
              <a16:creationId xmlns:a16="http://schemas.microsoft.com/office/drawing/2014/main" id="{FCED876A-6632-4DF4-9087-22E7EF2E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1090" y="7692390"/>
          <a:ext cx="2619731" cy="217580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43</xdr:row>
      <xdr:rowOff>19050</xdr:rowOff>
    </xdr:from>
    <xdr:to>
      <xdr:col>5</xdr:col>
      <xdr:colOff>610407</xdr:colOff>
      <xdr:row>51</xdr:row>
      <xdr:rowOff>205741</xdr:rowOff>
    </xdr:to>
    <xdr:pic>
      <xdr:nvPicPr>
        <xdr:cNvPr id="20" name="CA1C16X" hidden="1">
          <a:extLst>
            <a:ext uri="{FF2B5EF4-FFF2-40B4-BE49-F238E27FC236}">
              <a16:creationId xmlns:a16="http://schemas.microsoft.com/office/drawing/2014/main" id="{9A3034C6-1D3B-499B-BE5E-9E88C48F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0664190"/>
          <a:ext cx="3273597" cy="213360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28575</xdr:rowOff>
    </xdr:from>
    <xdr:to>
      <xdr:col>5</xdr:col>
      <xdr:colOff>17451</xdr:colOff>
      <xdr:row>39</xdr:row>
      <xdr:rowOff>206032</xdr:rowOff>
    </xdr:to>
    <xdr:pic>
      <xdr:nvPicPr>
        <xdr:cNvPr id="21" name="CA1IC13" hidden="1">
          <a:extLst>
            <a:ext uri="{FF2B5EF4-FFF2-40B4-BE49-F238E27FC236}">
              <a16:creationId xmlns:a16="http://schemas.microsoft.com/office/drawing/2014/main" id="{CCA319BB-4A96-475F-98DF-0918FFAB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91590" y="7703820"/>
          <a:ext cx="2257731" cy="21243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53340</xdr:rowOff>
        </xdr:to>
        <xdr:sp macro="" textlink="">
          <xdr:nvSpPr>
            <xdr:cNvPr id="120833" name="CheckBox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B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121920</xdr:rowOff>
        </xdr:to>
        <xdr:sp macro="" textlink="">
          <xdr:nvSpPr>
            <xdr:cNvPr id="120834" name="CheckBox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B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358140</xdr:colOff>
          <xdr:row>9</xdr:row>
          <xdr:rowOff>0</xdr:rowOff>
        </xdr:to>
        <xdr:sp macro="" textlink="">
          <xdr:nvSpPr>
            <xdr:cNvPr id="120835" name="CheckBox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B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53340</xdr:rowOff>
        </xdr:to>
        <xdr:sp macro="" textlink="">
          <xdr:nvSpPr>
            <xdr:cNvPr id="120837" name="CheckBox4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B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205740</xdr:colOff>
          <xdr:row>22</xdr:row>
          <xdr:rowOff>129540</xdr:rowOff>
        </xdr:to>
        <xdr:sp macro="" textlink="">
          <xdr:nvSpPr>
            <xdr:cNvPr id="120838" name="CheckBox5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B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358140</xdr:colOff>
          <xdr:row>21</xdr:row>
          <xdr:rowOff>0</xdr:rowOff>
        </xdr:to>
        <xdr:sp macro="" textlink="">
          <xdr:nvSpPr>
            <xdr:cNvPr id="120839" name="CheckBox6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B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53340</xdr:rowOff>
        </xdr:to>
        <xdr:sp macro="" textlink="">
          <xdr:nvSpPr>
            <xdr:cNvPr id="120840" name="CheckBox7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B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205740</xdr:colOff>
          <xdr:row>34</xdr:row>
          <xdr:rowOff>129540</xdr:rowOff>
        </xdr:to>
        <xdr:sp macro="" textlink="">
          <xdr:nvSpPr>
            <xdr:cNvPr id="120841" name="CheckBox8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B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358140</xdr:colOff>
          <xdr:row>33</xdr:row>
          <xdr:rowOff>0</xdr:rowOff>
        </xdr:to>
        <xdr:sp macro="" textlink="">
          <xdr:nvSpPr>
            <xdr:cNvPr id="120842" name="CheckBox9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B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53340</xdr:rowOff>
        </xdr:to>
        <xdr:sp macro="" textlink="">
          <xdr:nvSpPr>
            <xdr:cNvPr id="120843" name="CheckBox10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B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205740</xdr:colOff>
          <xdr:row>46</xdr:row>
          <xdr:rowOff>129540</xdr:rowOff>
        </xdr:to>
        <xdr:sp macro="" textlink="">
          <xdr:nvSpPr>
            <xdr:cNvPr id="120844" name="CheckBox11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B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358140</xdr:colOff>
          <xdr:row>45</xdr:row>
          <xdr:rowOff>0</xdr:rowOff>
        </xdr:to>
        <xdr:sp macro="" textlink="">
          <xdr:nvSpPr>
            <xdr:cNvPr id="120845" name="CheckBox12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B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55</xdr:row>
          <xdr:rowOff>7620</xdr:rowOff>
        </xdr:from>
        <xdr:to>
          <xdr:col>8</xdr:col>
          <xdr:colOff>327660</xdr:colOff>
          <xdr:row>56</xdr:row>
          <xdr:rowOff>53340</xdr:rowOff>
        </xdr:to>
        <xdr:sp macro="" textlink="">
          <xdr:nvSpPr>
            <xdr:cNvPr id="120846" name="CheckBox13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B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57</xdr:row>
          <xdr:rowOff>152400</xdr:rowOff>
        </xdr:from>
        <xdr:to>
          <xdr:col>9</xdr:col>
          <xdr:colOff>205740</xdr:colOff>
          <xdr:row>58</xdr:row>
          <xdr:rowOff>129540</xdr:rowOff>
        </xdr:to>
        <xdr:sp macro="" textlink="">
          <xdr:nvSpPr>
            <xdr:cNvPr id="120847" name="CheckBox14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B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56</xdr:row>
          <xdr:rowOff>22860</xdr:rowOff>
        </xdr:from>
        <xdr:to>
          <xdr:col>8</xdr:col>
          <xdr:colOff>358140</xdr:colOff>
          <xdr:row>57</xdr:row>
          <xdr:rowOff>0</xdr:rowOff>
        </xdr:to>
        <xdr:sp macro="" textlink="">
          <xdr:nvSpPr>
            <xdr:cNvPr id="120848" name="CheckBox15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B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91440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03020B66-913D-4819-9200-26E695A0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4119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246185</xdr:colOff>
      <xdr:row>30</xdr:row>
      <xdr:rowOff>0</xdr:rowOff>
    </xdr:from>
    <xdr:to>
      <xdr:col>4</xdr:col>
      <xdr:colOff>188009</xdr:colOff>
      <xdr:row>37</xdr:row>
      <xdr:rowOff>136847</xdr:rowOff>
    </xdr:to>
    <xdr:pic>
      <xdr:nvPicPr>
        <xdr:cNvPr id="3" name="CA1C17" hidden="1">
          <a:extLst>
            <a:ext uri="{FF2B5EF4-FFF2-40B4-BE49-F238E27FC236}">
              <a16:creationId xmlns:a16="http://schemas.microsoft.com/office/drawing/2014/main" id="{70F90D42-2F0F-4ECE-9A03-F4B9048D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7886114"/>
          <a:ext cx="1359144" cy="1836107"/>
        </a:xfrm>
        <a:prstGeom prst="rect">
          <a:avLst/>
        </a:prstGeom>
      </xdr:spPr>
    </xdr:pic>
    <xdr:clientData/>
  </xdr:twoCellAnchor>
  <xdr:twoCellAnchor editAs="oneCell">
    <xdr:from>
      <xdr:col>1</xdr:col>
      <xdr:colOff>556407</xdr:colOff>
      <xdr:row>7</xdr:row>
      <xdr:rowOff>127490</xdr:rowOff>
    </xdr:from>
    <xdr:to>
      <xdr:col>4</xdr:col>
      <xdr:colOff>553355</xdr:colOff>
      <xdr:row>15</xdr:row>
      <xdr:rowOff>206181</xdr:rowOff>
    </xdr:to>
    <xdr:pic>
      <xdr:nvPicPr>
        <xdr:cNvPr id="4" name="CA1IC16" hidden="1">
          <a:extLst>
            <a:ext uri="{FF2B5EF4-FFF2-40B4-BE49-F238E27FC236}">
              <a16:creationId xmlns:a16="http://schemas.microsoft.com/office/drawing/2014/main" id="{7C0690F4-4368-4156-9239-29B89E5B5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447" y="1864850"/>
          <a:ext cx="2107688" cy="2023696"/>
        </a:xfrm>
        <a:prstGeom prst="rect">
          <a:avLst/>
        </a:prstGeom>
      </xdr:spPr>
    </xdr:pic>
    <xdr:clientData/>
  </xdr:twoCellAnchor>
  <xdr:oneCellAnchor>
    <xdr:from>
      <xdr:col>2</xdr:col>
      <xdr:colOff>246185</xdr:colOff>
      <xdr:row>30</xdr:row>
      <xdr:rowOff>0</xdr:rowOff>
    </xdr:from>
    <xdr:ext cx="1330569" cy="1815152"/>
    <xdr:pic>
      <xdr:nvPicPr>
        <xdr:cNvPr id="5" name="CA1C17" hidden="1">
          <a:extLst>
            <a:ext uri="{FF2B5EF4-FFF2-40B4-BE49-F238E27FC236}">
              <a16:creationId xmlns:a16="http://schemas.microsoft.com/office/drawing/2014/main" id="{E93E5404-20FF-4E1A-85CF-0692BD75D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10857914"/>
          <a:ext cx="1330569" cy="1815152"/>
        </a:xfrm>
        <a:prstGeom prst="rect">
          <a:avLst/>
        </a:prstGeom>
      </xdr:spPr>
    </xdr:pic>
    <xdr:clientData/>
  </xdr:oneCellAnchor>
  <xdr:oneCellAnchor>
    <xdr:from>
      <xdr:col>2</xdr:col>
      <xdr:colOff>246185</xdr:colOff>
      <xdr:row>30</xdr:row>
      <xdr:rowOff>0</xdr:rowOff>
    </xdr:from>
    <xdr:ext cx="1330569" cy="1815152"/>
    <xdr:pic>
      <xdr:nvPicPr>
        <xdr:cNvPr id="6" name="CA1C17" hidden="1">
          <a:extLst>
            <a:ext uri="{FF2B5EF4-FFF2-40B4-BE49-F238E27FC236}">
              <a16:creationId xmlns:a16="http://schemas.microsoft.com/office/drawing/2014/main" id="{DAC452BB-270E-41C0-9DA3-61DA4927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13373100"/>
          <a:ext cx="1330569" cy="1815152"/>
        </a:xfrm>
        <a:prstGeom prst="rect">
          <a:avLst/>
        </a:prstGeom>
      </xdr:spPr>
    </xdr:pic>
    <xdr:clientData/>
  </xdr:oneCellAnchor>
  <xdr:twoCellAnchor editAs="oneCell">
    <xdr:from>
      <xdr:col>1</xdr:col>
      <xdr:colOff>670560</xdr:colOff>
      <xdr:row>30</xdr:row>
      <xdr:rowOff>0</xdr:rowOff>
    </xdr:from>
    <xdr:to>
      <xdr:col>5</xdr:col>
      <xdr:colOff>188595</xdr:colOff>
      <xdr:row>38</xdr:row>
      <xdr:rowOff>59775</xdr:rowOff>
    </xdr:to>
    <xdr:pic>
      <xdr:nvPicPr>
        <xdr:cNvPr id="7" name="CA1C7X" hidden="1">
          <a:extLst>
            <a:ext uri="{FF2B5EF4-FFF2-40B4-BE49-F238E27FC236}">
              <a16:creationId xmlns:a16="http://schemas.microsoft.com/office/drawing/2014/main" id="{725AA882-2C36-4738-A8AB-600888FE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7810500"/>
          <a:ext cx="2352675" cy="20200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200025</xdr:rowOff>
    </xdr:from>
    <xdr:to>
      <xdr:col>5</xdr:col>
      <xdr:colOff>361950</xdr:colOff>
      <xdr:row>14</xdr:row>
      <xdr:rowOff>228600</xdr:rowOff>
    </xdr:to>
    <xdr:pic>
      <xdr:nvPicPr>
        <xdr:cNvPr id="8" name="CA1VJ16" descr="CA1VJ16" hidden="1">
          <a:extLst>
            <a:ext uri="{FF2B5EF4-FFF2-40B4-BE49-F238E27FC236}">
              <a16:creationId xmlns:a16="http://schemas.microsoft.com/office/drawing/2014/main" id="{7F730B85-9C6D-4038-8FD3-35FC0C54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190" y="2430780"/>
          <a:ext cx="312801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30</xdr:row>
      <xdr:rowOff>0</xdr:rowOff>
    </xdr:from>
    <xdr:to>
      <xdr:col>5</xdr:col>
      <xdr:colOff>361950</xdr:colOff>
      <xdr:row>35</xdr:row>
      <xdr:rowOff>17145</xdr:rowOff>
    </xdr:to>
    <xdr:pic>
      <xdr:nvPicPr>
        <xdr:cNvPr id="9" name="CA1EC15" descr="CA1EC15" hidden="1">
          <a:extLst>
            <a:ext uri="{FF2B5EF4-FFF2-40B4-BE49-F238E27FC236}">
              <a16:creationId xmlns:a16="http://schemas.microsoft.com/office/drawing/2014/main" id="{BB52ED4F-F373-4092-862B-9DAC94F6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2480" y="5486400"/>
          <a:ext cx="311086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30</xdr:row>
      <xdr:rowOff>0</xdr:rowOff>
    </xdr:from>
    <xdr:to>
      <xdr:col>5</xdr:col>
      <xdr:colOff>400050</xdr:colOff>
      <xdr:row>39</xdr:row>
      <xdr:rowOff>0</xdr:rowOff>
    </xdr:to>
    <xdr:pic>
      <xdr:nvPicPr>
        <xdr:cNvPr id="10" name="CA1IC13" descr="CA1IC13" hidden="1">
          <a:extLst>
            <a:ext uri="{FF2B5EF4-FFF2-40B4-BE49-F238E27FC236}">
              <a16:creationId xmlns:a16="http://schemas.microsoft.com/office/drawing/2014/main" id="{111EA142-E695-4152-83BE-BBC4C756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290" y="7753350"/>
          <a:ext cx="3128010" cy="218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21858" name="CheckBox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0C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</xdr:row>
          <xdr:rowOff>190500</xdr:rowOff>
        </xdr:from>
        <xdr:to>
          <xdr:col>8</xdr:col>
          <xdr:colOff>373380</xdr:colOff>
          <xdr:row>8</xdr:row>
          <xdr:rowOff>167640</xdr:rowOff>
        </xdr:to>
        <xdr:sp macro="" textlink="">
          <xdr:nvSpPr>
            <xdr:cNvPr id="121859" name="CheckBox3" hidden="1">
              <a:extLst>
                <a:ext uri="{63B3BB69-23CF-44E3-9099-C40C66FF867C}">
                  <a14:compatExt spid="_x0000_s121859"/>
                </a:ext>
                <a:ext uri="{FF2B5EF4-FFF2-40B4-BE49-F238E27FC236}">
                  <a16:creationId xmlns:a16="http://schemas.microsoft.com/office/drawing/2014/main" id="{00000000-0008-0000-0C00-00000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274319</xdr:colOff>
      <xdr:row>10</xdr:row>
      <xdr:rowOff>30480</xdr:rowOff>
    </xdr:from>
    <xdr:to>
      <xdr:col>6</xdr:col>
      <xdr:colOff>97395</xdr:colOff>
      <xdr:row>22</xdr:row>
      <xdr:rowOff>53340</xdr:rowOff>
    </xdr:to>
    <xdr:pic>
      <xdr:nvPicPr>
        <xdr:cNvPr id="13" name="Picture 33" descr="CA1SF2">
          <a:extLst>
            <a:ext uri="{FF2B5EF4-FFF2-40B4-BE49-F238E27FC236}">
              <a16:creationId xmlns:a16="http://schemas.microsoft.com/office/drawing/2014/main" id="{EC8958B8-0DE7-40F2-BAD6-D9626C95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19" y="2468880"/>
          <a:ext cx="4080751" cy="294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85725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148A83DE-47DE-4AD2-87F8-479A0065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4119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285754</xdr:colOff>
      <xdr:row>7</xdr:row>
      <xdr:rowOff>123825</xdr:rowOff>
    </xdr:from>
    <xdr:to>
      <xdr:col>6</xdr:col>
      <xdr:colOff>339488</xdr:colOff>
      <xdr:row>14</xdr:row>
      <xdr:rowOff>163830</xdr:rowOff>
    </xdr:to>
    <xdr:pic>
      <xdr:nvPicPr>
        <xdr:cNvPr id="3" name="CA1J1" hidden="1">
          <a:extLst>
            <a:ext uri="{FF2B5EF4-FFF2-40B4-BE49-F238E27FC236}">
              <a16:creationId xmlns:a16="http://schemas.microsoft.com/office/drawing/2014/main" id="{3FAA2BD2-CDE2-47D3-AD55-774A0267C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1722" r="-18571"/>
        <a:stretch/>
      </xdr:blipFill>
      <xdr:spPr>
        <a:xfrm rot="5400000">
          <a:off x="1563253" y="577971"/>
          <a:ext cx="1743075" cy="430569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333374</xdr:colOff>
      <xdr:row>9</xdr:row>
      <xdr:rowOff>104774</xdr:rowOff>
    </xdr:from>
    <xdr:to>
      <xdr:col>6</xdr:col>
      <xdr:colOff>390525</xdr:colOff>
      <xdr:row>16</xdr:row>
      <xdr:rowOff>150496</xdr:rowOff>
    </xdr:to>
    <xdr:pic>
      <xdr:nvPicPr>
        <xdr:cNvPr id="4" name="CA1J6" hidden="1">
          <a:extLst>
            <a:ext uri="{FF2B5EF4-FFF2-40B4-BE49-F238E27FC236}">
              <a16:creationId xmlns:a16="http://schemas.microsoft.com/office/drawing/2014/main" id="{24379B85-66D2-4E5D-B773-9A726DA79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2850" t="-925" r="-9431" b="-2332"/>
        <a:stretch/>
      </xdr:blipFill>
      <xdr:spPr>
        <a:xfrm rot="16200000">
          <a:off x="1607819" y="1055369"/>
          <a:ext cx="1752602" cy="430530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304802</xdr:colOff>
      <xdr:row>9</xdr:row>
      <xdr:rowOff>104778</xdr:rowOff>
    </xdr:from>
    <xdr:to>
      <xdr:col>6</xdr:col>
      <xdr:colOff>314327</xdr:colOff>
      <xdr:row>16</xdr:row>
      <xdr:rowOff>93347</xdr:rowOff>
    </xdr:to>
    <xdr:pic>
      <xdr:nvPicPr>
        <xdr:cNvPr id="5" name="CA1J8" hidden="1">
          <a:extLst>
            <a:ext uri="{FF2B5EF4-FFF2-40B4-BE49-F238E27FC236}">
              <a16:creationId xmlns:a16="http://schemas.microsoft.com/office/drawing/2014/main" id="{24F732C7-8035-40F5-8AF8-5EAEC5172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5865" t="-1642" r="-29206" b="-1644"/>
        <a:stretch/>
      </xdr:blipFill>
      <xdr:spPr>
        <a:xfrm rot="5400000">
          <a:off x="1585915" y="1050610"/>
          <a:ext cx="1695449" cy="42576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285752</xdr:colOff>
      <xdr:row>9</xdr:row>
      <xdr:rowOff>76203</xdr:rowOff>
    </xdr:from>
    <xdr:to>
      <xdr:col>6</xdr:col>
      <xdr:colOff>320042</xdr:colOff>
      <xdr:row>16</xdr:row>
      <xdr:rowOff>97157</xdr:rowOff>
    </xdr:to>
    <xdr:pic>
      <xdr:nvPicPr>
        <xdr:cNvPr id="6" name="CA1JP10" hidden="1">
          <a:extLst>
            <a:ext uri="{FF2B5EF4-FFF2-40B4-BE49-F238E27FC236}">
              <a16:creationId xmlns:a16="http://schemas.microsoft.com/office/drawing/2014/main" id="{2355AA28-41B0-4F22-952E-B59E22B6B2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8336" t="-2516" r="-21030" b="-3318"/>
        <a:stretch/>
      </xdr:blipFill>
      <xdr:spPr>
        <a:xfrm rot="5400000">
          <a:off x="1564960" y="1022035"/>
          <a:ext cx="1720214" cy="42862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276227</xdr:colOff>
      <xdr:row>9</xdr:row>
      <xdr:rowOff>142878</xdr:rowOff>
    </xdr:from>
    <xdr:to>
      <xdr:col>6</xdr:col>
      <xdr:colOff>255271</xdr:colOff>
      <xdr:row>16</xdr:row>
      <xdr:rowOff>171450</xdr:rowOff>
    </xdr:to>
    <xdr:pic>
      <xdr:nvPicPr>
        <xdr:cNvPr id="7" name="CA1JP20" hidden="1">
          <a:extLst>
            <a:ext uri="{FF2B5EF4-FFF2-40B4-BE49-F238E27FC236}">
              <a16:creationId xmlns:a16="http://schemas.microsoft.com/office/drawing/2014/main" id="{F9FC45FF-B1BC-4297-832E-22CE7203F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7770" t="-2589" r="-37339" b="-2042"/>
        <a:stretch/>
      </xdr:blipFill>
      <xdr:spPr>
        <a:xfrm rot="5400000">
          <a:off x="1531623" y="1116332"/>
          <a:ext cx="1727832" cy="423481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266701</xdr:colOff>
      <xdr:row>7</xdr:row>
      <xdr:rowOff>200024</xdr:rowOff>
    </xdr:from>
    <xdr:to>
      <xdr:col>6</xdr:col>
      <xdr:colOff>314325</xdr:colOff>
      <xdr:row>14</xdr:row>
      <xdr:rowOff>163829</xdr:rowOff>
    </xdr:to>
    <xdr:pic>
      <xdr:nvPicPr>
        <xdr:cNvPr id="8" name="CA1J2" hidden="1">
          <a:extLst>
            <a:ext uri="{FF2B5EF4-FFF2-40B4-BE49-F238E27FC236}">
              <a16:creationId xmlns:a16="http://schemas.microsoft.com/office/drawing/2014/main" id="{40D02766-0806-4E7F-9660-6561D6396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2032" t="-339" r="-19702" b="-2199"/>
        <a:stretch/>
      </xdr:blipFill>
      <xdr:spPr>
        <a:xfrm rot="5400000">
          <a:off x="1581150" y="621030"/>
          <a:ext cx="1666875" cy="4295774"/>
        </a:xfrm>
        <a:prstGeom prst="rect">
          <a:avLst/>
        </a:prstGeom>
        <a:solidFill>
          <a:schemeClr val="bg1"/>
        </a:solidFill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53340</xdr:rowOff>
        </xdr:to>
        <xdr:sp macro="" textlink="">
          <xdr:nvSpPr>
            <xdr:cNvPr id="122881" name="CheckBox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0D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22882" name="CheckBox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0D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358140</xdr:colOff>
          <xdr:row>9</xdr:row>
          <xdr:rowOff>0</xdr:rowOff>
        </xdr:to>
        <xdr:sp macro="" textlink="">
          <xdr:nvSpPr>
            <xdr:cNvPr id="122883" name="CheckBox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0D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53340</xdr:rowOff>
        </xdr:to>
        <xdr:sp macro="" textlink="">
          <xdr:nvSpPr>
            <xdr:cNvPr id="122884" name="CheckBox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0D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205740</xdr:colOff>
          <xdr:row>22</xdr:row>
          <xdr:rowOff>129540</xdr:rowOff>
        </xdr:to>
        <xdr:sp macro="" textlink="">
          <xdr:nvSpPr>
            <xdr:cNvPr id="122885" name="CheckBox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0D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358140</xdr:colOff>
          <xdr:row>21</xdr:row>
          <xdr:rowOff>0</xdr:rowOff>
        </xdr:to>
        <xdr:sp macro="" textlink="">
          <xdr:nvSpPr>
            <xdr:cNvPr id="122886" name="CheckBox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0D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53340</xdr:rowOff>
        </xdr:to>
        <xdr:sp macro="" textlink="">
          <xdr:nvSpPr>
            <xdr:cNvPr id="122887" name="CheckBox7" hidden="1">
              <a:extLst>
                <a:ext uri="{63B3BB69-23CF-44E3-9099-C40C66FF867C}">
                  <a14:compatExt spid="_x0000_s122887"/>
                </a:ext>
                <a:ext uri="{FF2B5EF4-FFF2-40B4-BE49-F238E27FC236}">
                  <a16:creationId xmlns:a16="http://schemas.microsoft.com/office/drawing/2014/main" id="{00000000-0008-0000-0D00-000007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205740</xdr:colOff>
          <xdr:row>34</xdr:row>
          <xdr:rowOff>129540</xdr:rowOff>
        </xdr:to>
        <xdr:sp macro="" textlink="">
          <xdr:nvSpPr>
            <xdr:cNvPr id="122888" name="CheckBox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00000000-0008-0000-0D00-00000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358140</xdr:colOff>
          <xdr:row>33</xdr:row>
          <xdr:rowOff>0</xdr:rowOff>
        </xdr:to>
        <xdr:sp macro="" textlink="">
          <xdr:nvSpPr>
            <xdr:cNvPr id="122889" name="CheckBox9" hidden="1">
              <a:extLst>
                <a:ext uri="{63B3BB69-23CF-44E3-9099-C40C66FF867C}">
                  <a14:compatExt spid="_x0000_s122889"/>
                </a:ext>
                <a:ext uri="{FF2B5EF4-FFF2-40B4-BE49-F238E27FC236}">
                  <a16:creationId xmlns:a16="http://schemas.microsoft.com/office/drawing/2014/main" id="{00000000-0008-0000-0D00-000009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53340</xdr:rowOff>
        </xdr:to>
        <xdr:sp macro="" textlink="">
          <xdr:nvSpPr>
            <xdr:cNvPr id="122890" name="CheckBox10" hidden="1">
              <a:extLst>
                <a:ext uri="{63B3BB69-23CF-44E3-9099-C40C66FF867C}">
                  <a14:compatExt spid="_x0000_s122890"/>
                </a:ext>
                <a:ext uri="{FF2B5EF4-FFF2-40B4-BE49-F238E27FC236}">
                  <a16:creationId xmlns:a16="http://schemas.microsoft.com/office/drawing/2014/main" id="{00000000-0008-0000-0D00-00000A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205740</xdr:colOff>
          <xdr:row>46</xdr:row>
          <xdr:rowOff>129540</xdr:rowOff>
        </xdr:to>
        <xdr:sp macro="" textlink="">
          <xdr:nvSpPr>
            <xdr:cNvPr id="122891" name="CheckBox11" hidden="1">
              <a:extLst>
                <a:ext uri="{63B3BB69-23CF-44E3-9099-C40C66FF867C}">
                  <a14:compatExt spid="_x0000_s122891"/>
                </a:ext>
                <a:ext uri="{FF2B5EF4-FFF2-40B4-BE49-F238E27FC236}">
                  <a16:creationId xmlns:a16="http://schemas.microsoft.com/office/drawing/2014/main" id="{00000000-0008-0000-0D00-00000B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358140</xdr:colOff>
          <xdr:row>45</xdr:row>
          <xdr:rowOff>0</xdr:rowOff>
        </xdr:to>
        <xdr:sp macro="" textlink="">
          <xdr:nvSpPr>
            <xdr:cNvPr id="122892" name="CheckBox12" hidden="1">
              <a:extLst>
                <a:ext uri="{63B3BB69-23CF-44E3-9099-C40C66FF867C}">
                  <a14:compatExt spid="_x0000_s122892"/>
                </a:ext>
                <a:ext uri="{FF2B5EF4-FFF2-40B4-BE49-F238E27FC236}">
                  <a16:creationId xmlns:a16="http://schemas.microsoft.com/office/drawing/2014/main" id="{00000000-0008-0000-0D00-00000C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74295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16255E7E-E017-48D2-965D-C64F9036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3357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339969</xdr:colOff>
      <xdr:row>7</xdr:row>
      <xdr:rowOff>211015</xdr:rowOff>
    </xdr:from>
    <xdr:to>
      <xdr:col>4</xdr:col>
      <xdr:colOff>130419</xdr:colOff>
      <xdr:row>10</xdr:row>
      <xdr:rowOff>211161</xdr:rowOff>
    </xdr:to>
    <xdr:pic>
      <xdr:nvPicPr>
        <xdr:cNvPr id="3" name="S3H48022D02S4C" descr="S3H48020D03A4">
          <a:extLst>
            <a:ext uri="{FF2B5EF4-FFF2-40B4-BE49-F238E27FC236}">
              <a16:creationId xmlns:a16="http://schemas.microsoft.com/office/drawing/2014/main" id="{44280D6A-C38D-4D13-BD06-1959D64A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9669" y="1940755"/>
          <a:ext cx="1200150" cy="71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234461</xdr:colOff>
      <xdr:row>16</xdr:row>
      <xdr:rowOff>76200</xdr:rowOff>
    </xdr:from>
    <xdr:to>
      <xdr:col>4</xdr:col>
      <xdr:colOff>116351</xdr:colOff>
      <xdr:row>19</xdr:row>
      <xdr:rowOff>22110</xdr:rowOff>
    </xdr:to>
    <xdr:pic>
      <xdr:nvPicPr>
        <xdr:cNvPr id="4" name="S3H55022L02S4B">
          <a:extLst>
            <a:ext uri="{FF2B5EF4-FFF2-40B4-BE49-F238E27FC236}">
              <a16:creationId xmlns:a16="http://schemas.microsoft.com/office/drawing/2014/main" id="{2996FE57-BA96-4580-A990-75C9BE54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066" y="4038600"/>
          <a:ext cx="1299210" cy="68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7</xdr:row>
      <xdr:rowOff>95250</xdr:rowOff>
    </xdr:from>
    <xdr:to>
      <xdr:col>4</xdr:col>
      <xdr:colOff>398402</xdr:colOff>
      <xdr:row>11</xdr:row>
      <xdr:rowOff>129677</xdr:rowOff>
    </xdr:to>
    <xdr:pic>
      <xdr:nvPicPr>
        <xdr:cNvPr id="5" name="S3H60029D03S6B" hidden="1">
          <a:extLst>
            <a:ext uri="{FF2B5EF4-FFF2-40B4-BE49-F238E27FC236}">
              <a16:creationId xmlns:a16="http://schemas.microsoft.com/office/drawing/2014/main" id="{77A50AAB-99ED-4BD6-811D-83F43C5A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9690" y="1824990"/>
          <a:ext cx="1891922" cy="10135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76200</xdr:rowOff>
    </xdr:from>
    <xdr:to>
      <xdr:col>4</xdr:col>
      <xdr:colOff>282170</xdr:colOff>
      <xdr:row>19</xdr:row>
      <xdr:rowOff>131589</xdr:rowOff>
    </xdr:to>
    <xdr:pic>
      <xdr:nvPicPr>
        <xdr:cNvPr id="6" name="S3H65024L04BS6E" hidden="1">
          <a:extLst>
            <a:ext uri="{FF2B5EF4-FFF2-40B4-BE49-F238E27FC236}">
              <a16:creationId xmlns:a16="http://schemas.microsoft.com/office/drawing/2014/main" id="{BBF78164-870F-4D9B-8DFF-7EA54934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9700" y="3790950"/>
          <a:ext cx="1695680" cy="104408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30</xdr:row>
      <xdr:rowOff>228602</xdr:rowOff>
    </xdr:from>
    <xdr:to>
      <xdr:col>2</xdr:col>
      <xdr:colOff>15240</xdr:colOff>
      <xdr:row>33</xdr:row>
      <xdr:rowOff>116207</xdr:rowOff>
    </xdr:to>
    <xdr:pic>
      <xdr:nvPicPr>
        <xdr:cNvPr id="7" name="CA3SP814" descr="CA3SP814" hidden="1">
          <a:extLst>
            <a:ext uri="{FF2B5EF4-FFF2-40B4-BE49-F238E27FC236}">
              <a16:creationId xmlns:a16="http://schemas.microsoft.com/office/drawing/2014/main" id="{7380457B-4C86-4E43-A9D9-42EB2F74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648652" y="7504750"/>
          <a:ext cx="619125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33</xdr:row>
      <xdr:rowOff>71433</xdr:rowOff>
    </xdr:from>
    <xdr:to>
      <xdr:col>2</xdr:col>
      <xdr:colOff>320040</xdr:colOff>
      <xdr:row>35</xdr:row>
      <xdr:rowOff>35238</xdr:rowOff>
    </xdr:to>
    <xdr:pic>
      <xdr:nvPicPr>
        <xdr:cNvPr id="8" name="CA3SE410" descr="CA3SE410" hidden="1">
          <a:extLst>
            <a:ext uri="{FF2B5EF4-FFF2-40B4-BE49-F238E27FC236}">
              <a16:creationId xmlns:a16="http://schemas.microsoft.com/office/drawing/2014/main" id="{D239740F-843B-4BDA-BEF1-373F3091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8241978"/>
          <a:ext cx="11239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35</xdr:row>
      <xdr:rowOff>52383</xdr:rowOff>
    </xdr:from>
    <xdr:to>
      <xdr:col>2</xdr:col>
      <xdr:colOff>93345</xdr:colOff>
      <xdr:row>37</xdr:row>
      <xdr:rowOff>16188</xdr:rowOff>
    </xdr:to>
    <xdr:pic>
      <xdr:nvPicPr>
        <xdr:cNvPr id="9" name="CA3SE420" descr="CA3SE420" hidden="1">
          <a:extLst>
            <a:ext uri="{FF2B5EF4-FFF2-40B4-BE49-F238E27FC236}">
              <a16:creationId xmlns:a16="http://schemas.microsoft.com/office/drawing/2014/main" id="{69824DF7-4DC4-4821-999C-A7262877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240" y="8723943"/>
          <a:ext cx="110680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24</xdr:row>
      <xdr:rowOff>15240</xdr:rowOff>
    </xdr:from>
    <xdr:to>
      <xdr:col>5</xdr:col>
      <xdr:colOff>403768</xdr:colOff>
      <xdr:row>27</xdr:row>
      <xdr:rowOff>205740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47CEBAF-D05A-4599-8298-8A63C266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5962650"/>
          <a:ext cx="3432718" cy="914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114300</xdr:rowOff>
    </xdr:from>
    <xdr:to>
      <xdr:col>3</xdr:col>
      <xdr:colOff>78105</xdr:colOff>
      <xdr:row>2</xdr:row>
      <xdr:rowOff>129540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16A9BBA3-77F8-45C9-A429-E4581E22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21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83820</xdr:rowOff>
        </xdr:from>
        <xdr:to>
          <xdr:col>5</xdr:col>
          <xdr:colOff>0</xdr:colOff>
          <xdr:row>14</xdr:row>
          <xdr:rowOff>68580</xdr:rowOff>
        </xdr:to>
        <xdr:sp macro="" textlink="">
          <xdr:nvSpPr>
            <xdr:cNvPr id="124929" name="CheckBox25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0F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137160</xdr:rowOff>
        </xdr:from>
        <xdr:to>
          <xdr:col>5</xdr:col>
          <xdr:colOff>0</xdr:colOff>
          <xdr:row>15</xdr:row>
          <xdr:rowOff>129540</xdr:rowOff>
        </xdr:to>
        <xdr:sp macro="" textlink="">
          <xdr:nvSpPr>
            <xdr:cNvPr id="124930" name="CheckBox26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0F00-00000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6</xdr:row>
          <xdr:rowOff>99060</xdr:rowOff>
        </xdr:from>
        <xdr:to>
          <xdr:col>6</xdr:col>
          <xdr:colOff>1051560</xdr:colOff>
          <xdr:row>7</xdr:row>
          <xdr:rowOff>129540</xdr:rowOff>
        </xdr:to>
        <xdr:sp macro="" textlink="">
          <xdr:nvSpPr>
            <xdr:cNvPr id="124931" name="CheckBox15" hidden="1">
              <a:extLst>
                <a:ext uri="{63B3BB69-23CF-44E3-9099-C40C66FF867C}">
                  <a14:compatExt spid="_x0000_s124931"/>
                </a:ext>
                <a:ext uri="{FF2B5EF4-FFF2-40B4-BE49-F238E27FC236}">
                  <a16:creationId xmlns:a16="http://schemas.microsoft.com/office/drawing/2014/main" id="{00000000-0008-0000-0F00-00000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17</xdr:row>
          <xdr:rowOff>99060</xdr:rowOff>
        </xdr:from>
        <xdr:to>
          <xdr:col>6</xdr:col>
          <xdr:colOff>1051560</xdr:colOff>
          <xdr:row>18</xdr:row>
          <xdr:rowOff>129540</xdr:rowOff>
        </xdr:to>
        <xdr:sp macro="" textlink="">
          <xdr:nvSpPr>
            <xdr:cNvPr id="124932" name="CheckBox1" hidden="1">
              <a:extLst>
                <a:ext uri="{63B3BB69-23CF-44E3-9099-C40C66FF867C}">
                  <a14:compatExt spid="_x0000_s124932"/>
                </a:ext>
                <a:ext uri="{FF2B5EF4-FFF2-40B4-BE49-F238E27FC236}">
                  <a16:creationId xmlns:a16="http://schemas.microsoft.com/office/drawing/2014/main" id="{00000000-0008-0000-0F00-00000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83820</xdr:rowOff>
        </xdr:from>
        <xdr:to>
          <xdr:col>5</xdr:col>
          <xdr:colOff>0</xdr:colOff>
          <xdr:row>25</xdr:row>
          <xdr:rowOff>68580</xdr:rowOff>
        </xdr:to>
        <xdr:sp macro="" textlink="">
          <xdr:nvSpPr>
            <xdr:cNvPr id="124933" name="CheckBox11" hidden="1">
              <a:extLst>
                <a:ext uri="{63B3BB69-23CF-44E3-9099-C40C66FF867C}">
                  <a14:compatExt spid="_x0000_s124933"/>
                </a:ext>
                <a:ext uri="{FF2B5EF4-FFF2-40B4-BE49-F238E27FC236}">
                  <a16:creationId xmlns:a16="http://schemas.microsoft.com/office/drawing/2014/main" id="{00000000-0008-0000-0F00-00000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137160</xdr:rowOff>
        </xdr:from>
        <xdr:to>
          <xdr:col>5</xdr:col>
          <xdr:colOff>0</xdr:colOff>
          <xdr:row>26</xdr:row>
          <xdr:rowOff>129540</xdr:rowOff>
        </xdr:to>
        <xdr:sp macro="" textlink="">
          <xdr:nvSpPr>
            <xdr:cNvPr id="124934" name="CheckBox14" hidden="1">
              <a:extLst>
                <a:ext uri="{63B3BB69-23CF-44E3-9099-C40C66FF867C}">
                  <a14:compatExt spid="_x0000_s124934"/>
                </a:ext>
                <a:ext uri="{FF2B5EF4-FFF2-40B4-BE49-F238E27FC236}">
                  <a16:creationId xmlns:a16="http://schemas.microsoft.com/office/drawing/2014/main" id="{00000000-0008-0000-0F00-00000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28</xdr:row>
          <xdr:rowOff>68580</xdr:rowOff>
        </xdr:from>
        <xdr:to>
          <xdr:col>7</xdr:col>
          <xdr:colOff>281940</xdr:colOff>
          <xdr:row>29</xdr:row>
          <xdr:rowOff>167640</xdr:rowOff>
        </xdr:to>
        <xdr:sp macro="" textlink="">
          <xdr:nvSpPr>
            <xdr:cNvPr id="124935" name="CheckBox2" hidden="1">
              <a:extLst>
                <a:ext uri="{63B3BB69-23CF-44E3-9099-C40C66FF867C}">
                  <a14:compatExt spid="_x0000_s124935"/>
                </a:ext>
                <a:ext uri="{FF2B5EF4-FFF2-40B4-BE49-F238E27FC236}">
                  <a16:creationId xmlns:a16="http://schemas.microsoft.com/office/drawing/2014/main" id="{00000000-0008-0000-0F00-00000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83820</xdr:rowOff>
        </xdr:from>
        <xdr:to>
          <xdr:col>5</xdr:col>
          <xdr:colOff>0</xdr:colOff>
          <xdr:row>36</xdr:row>
          <xdr:rowOff>68580</xdr:rowOff>
        </xdr:to>
        <xdr:sp macro="" textlink="">
          <xdr:nvSpPr>
            <xdr:cNvPr id="124936" name="CheckBox3" hidden="1">
              <a:extLst>
                <a:ext uri="{63B3BB69-23CF-44E3-9099-C40C66FF867C}">
                  <a14:compatExt spid="_x0000_s124936"/>
                </a:ext>
                <a:ext uri="{FF2B5EF4-FFF2-40B4-BE49-F238E27FC236}">
                  <a16:creationId xmlns:a16="http://schemas.microsoft.com/office/drawing/2014/main" id="{00000000-0008-0000-0F00-00000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137160</xdr:rowOff>
        </xdr:from>
        <xdr:to>
          <xdr:col>5</xdr:col>
          <xdr:colOff>0</xdr:colOff>
          <xdr:row>37</xdr:row>
          <xdr:rowOff>129540</xdr:rowOff>
        </xdr:to>
        <xdr:sp macro="" textlink="">
          <xdr:nvSpPr>
            <xdr:cNvPr id="124937" name="CheckBox4" hidden="1">
              <a:extLst>
                <a:ext uri="{63B3BB69-23CF-44E3-9099-C40C66FF867C}">
                  <a14:compatExt spid="_x0000_s124937"/>
                </a:ext>
                <a:ext uri="{FF2B5EF4-FFF2-40B4-BE49-F238E27FC236}">
                  <a16:creationId xmlns:a16="http://schemas.microsoft.com/office/drawing/2014/main" id="{00000000-0008-0000-0F00-00000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46</xdr:row>
          <xdr:rowOff>83820</xdr:rowOff>
        </xdr:from>
        <xdr:to>
          <xdr:col>5</xdr:col>
          <xdr:colOff>0</xdr:colOff>
          <xdr:row>47</xdr:row>
          <xdr:rowOff>68580</xdr:rowOff>
        </xdr:to>
        <xdr:sp macro="" textlink="">
          <xdr:nvSpPr>
            <xdr:cNvPr id="124938" name="CheckBox5" hidden="1">
              <a:extLst>
                <a:ext uri="{63B3BB69-23CF-44E3-9099-C40C66FF867C}">
                  <a14:compatExt spid="_x0000_s124938"/>
                </a:ext>
                <a:ext uri="{FF2B5EF4-FFF2-40B4-BE49-F238E27FC236}">
                  <a16:creationId xmlns:a16="http://schemas.microsoft.com/office/drawing/2014/main" id="{00000000-0008-0000-0F00-00000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47</xdr:row>
          <xdr:rowOff>137160</xdr:rowOff>
        </xdr:from>
        <xdr:to>
          <xdr:col>5</xdr:col>
          <xdr:colOff>0</xdr:colOff>
          <xdr:row>48</xdr:row>
          <xdr:rowOff>129540</xdr:rowOff>
        </xdr:to>
        <xdr:sp macro="" textlink="">
          <xdr:nvSpPr>
            <xdr:cNvPr id="124939" name="CheckBox6" hidden="1">
              <a:extLst>
                <a:ext uri="{63B3BB69-23CF-44E3-9099-C40C66FF867C}">
                  <a14:compatExt spid="_x0000_s124939"/>
                </a:ext>
                <a:ext uri="{FF2B5EF4-FFF2-40B4-BE49-F238E27FC236}">
                  <a16:creationId xmlns:a16="http://schemas.microsoft.com/office/drawing/2014/main" id="{00000000-0008-0000-0F00-00000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39</xdr:row>
          <xdr:rowOff>68580</xdr:rowOff>
        </xdr:from>
        <xdr:to>
          <xdr:col>7</xdr:col>
          <xdr:colOff>281940</xdr:colOff>
          <xdr:row>40</xdr:row>
          <xdr:rowOff>167640</xdr:rowOff>
        </xdr:to>
        <xdr:sp macro="" textlink="">
          <xdr:nvSpPr>
            <xdr:cNvPr id="124940" name="CheckBox7" hidden="1">
              <a:extLst>
                <a:ext uri="{63B3BB69-23CF-44E3-9099-C40C66FF867C}">
                  <a14:compatExt spid="_x0000_s124940"/>
                </a:ext>
                <a:ext uri="{FF2B5EF4-FFF2-40B4-BE49-F238E27FC236}">
                  <a16:creationId xmlns:a16="http://schemas.microsoft.com/office/drawing/2014/main" id="{00000000-0008-0000-0F00-00000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435921</xdr:colOff>
      <xdr:row>2</xdr:row>
      <xdr:rowOff>38100</xdr:rowOff>
    </xdr:from>
    <xdr:to>
      <xdr:col>2</xdr:col>
      <xdr:colOff>247326</xdr:colOff>
      <xdr:row>7</xdr:row>
      <xdr:rowOff>131445</xdr:rowOff>
    </xdr:to>
    <xdr:pic>
      <xdr:nvPicPr>
        <xdr:cNvPr id="2" name="Perfo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921" y="419100"/>
          <a:ext cx="1278255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</xdr:row>
      <xdr:rowOff>128000</xdr:rowOff>
    </xdr:from>
    <xdr:to>
      <xdr:col>5</xdr:col>
      <xdr:colOff>639148</xdr:colOff>
      <xdr:row>8</xdr:row>
      <xdr:rowOff>47382</xdr:rowOff>
    </xdr:to>
    <xdr:pic>
      <xdr:nvPicPr>
        <xdr:cNvPr id="3" name="Perfo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6960" y="509000"/>
          <a:ext cx="1951693" cy="1060477"/>
        </a:xfrm>
        <a:prstGeom prst="rect">
          <a:avLst/>
        </a:prstGeom>
      </xdr:spPr>
    </xdr:pic>
    <xdr:clientData/>
  </xdr:twoCellAnchor>
  <xdr:twoCellAnchor editAs="oneCell">
    <xdr:from>
      <xdr:col>1</xdr:col>
      <xdr:colOff>701040</xdr:colOff>
      <xdr:row>17</xdr:row>
      <xdr:rowOff>68580</xdr:rowOff>
    </xdr:from>
    <xdr:to>
      <xdr:col>4</xdr:col>
      <xdr:colOff>434340</xdr:colOff>
      <xdr:row>21</xdr:row>
      <xdr:rowOff>25687</xdr:rowOff>
    </xdr:to>
    <xdr:pic>
      <xdr:nvPicPr>
        <xdr:cNvPr id="4" name="Brick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037889" y="2701751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15</xdr:row>
      <xdr:rowOff>22860</xdr:rowOff>
    </xdr:from>
    <xdr:to>
      <xdr:col>8</xdr:col>
      <xdr:colOff>244762</xdr:colOff>
      <xdr:row>25</xdr:row>
      <xdr:rowOff>53340</xdr:rowOff>
    </xdr:to>
    <xdr:pic>
      <xdr:nvPicPr>
        <xdr:cNvPr id="5" name="Brick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79720" y="2880360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10</xdr:col>
      <xdr:colOff>662940</xdr:colOff>
      <xdr:row>17</xdr:row>
      <xdr:rowOff>99060</xdr:rowOff>
    </xdr:from>
    <xdr:to>
      <xdr:col>13</xdr:col>
      <xdr:colOff>424815</xdr:colOff>
      <xdr:row>24</xdr:row>
      <xdr:rowOff>134002</xdr:rowOff>
    </xdr:to>
    <xdr:pic>
      <xdr:nvPicPr>
        <xdr:cNvPr id="6" name="Brick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8140" y="3337560"/>
          <a:ext cx="1954530" cy="137225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19050</xdr:rowOff>
    </xdr:from>
    <xdr:to>
      <xdr:col>11</xdr:col>
      <xdr:colOff>225389</xdr:colOff>
      <xdr:row>11</xdr:row>
      <xdr:rowOff>2758776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1B4B20-0D46-4E56-9623-56E3805D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209550"/>
          <a:ext cx="3159089" cy="4648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0</xdr:colOff>
      <xdr:row>55</xdr:row>
      <xdr:rowOff>0</xdr:rowOff>
    </xdr:to>
    <xdr:sp macro="" textlink="">
      <xdr:nvSpPr>
        <xdr:cNvPr id="87266" name="Rectangle 1">
          <a:extLst>
            <a:ext uri="{FF2B5EF4-FFF2-40B4-BE49-F238E27FC236}">
              <a16:creationId xmlns:a16="http://schemas.microsoft.com/office/drawing/2014/main" id="{00000000-0008-0000-0100-0000E2540100}"/>
            </a:ext>
          </a:extLst>
        </xdr:cNvPr>
        <xdr:cNvSpPr>
          <a:spLocks noChangeArrowheads="1"/>
        </xdr:cNvSpPr>
      </xdr:nvSpPr>
      <xdr:spPr bwMode="auto">
        <a:xfrm>
          <a:off x="0" y="128244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7" name="Rectangle 2">
          <a:extLst>
            <a:ext uri="{FF2B5EF4-FFF2-40B4-BE49-F238E27FC236}">
              <a16:creationId xmlns:a16="http://schemas.microsoft.com/office/drawing/2014/main" id="{00000000-0008-0000-0100-0000E3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8" name="Rectangle 3">
          <a:extLst>
            <a:ext uri="{FF2B5EF4-FFF2-40B4-BE49-F238E27FC236}">
              <a16:creationId xmlns:a16="http://schemas.microsoft.com/office/drawing/2014/main" id="{00000000-0008-0000-0100-0000E4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9" name="Rectangle 4">
          <a:extLst>
            <a:ext uri="{FF2B5EF4-FFF2-40B4-BE49-F238E27FC236}">
              <a16:creationId xmlns:a16="http://schemas.microsoft.com/office/drawing/2014/main" id="{00000000-0008-0000-0100-0000E5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0" name="Rectangle 5">
          <a:extLst>
            <a:ext uri="{FF2B5EF4-FFF2-40B4-BE49-F238E27FC236}">
              <a16:creationId xmlns:a16="http://schemas.microsoft.com/office/drawing/2014/main" id="{00000000-0008-0000-0100-0000E6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1" name="Rectangle 6">
          <a:extLst>
            <a:ext uri="{FF2B5EF4-FFF2-40B4-BE49-F238E27FC236}">
              <a16:creationId xmlns:a16="http://schemas.microsoft.com/office/drawing/2014/main" id="{00000000-0008-0000-0100-0000E7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129540</xdr:rowOff>
    </xdr:to>
    <xdr:pic>
      <xdr:nvPicPr>
        <xdr:cNvPr id="87272" name="Picture 7" descr="Ruukki_bw_pc">
          <a:extLst>
            <a:ext uri="{FF2B5EF4-FFF2-40B4-BE49-F238E27FC236}">
              <a16:creationId xmlns:a16="http://schemas.microsoft.com/office/drawing/2014/main" id="{00000000-0008-0000-0100-0000E85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19</xdr:col>
          <xdr:colOff>396240</xdr:colOff>
          <xdr:row>12</xdr:row>
          <xdr:rowOff>220980</xdr:rowOff>
        </xdr:to>
        <xdr:sp macro="" textlink="">
          <xdr:nvSpPr>
            <xdr:cNvPr id="66561" name="CheckBox2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1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1036320</xdr:colOff>
          <xdr:row>14</xdr:row>
          <xdr:rowOff>243840</xdr:rowOff>
        </xdr:to>
        <xdr:sp macro="" textlink="">
          <xdr:nvSpPr>
            <xdr:cNvPr id="66562" name="CheckBox1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1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67101" name="CheckBox16" hidden="1">
              <a:extLst>
                <a:ext uri="{63B3BB69-23CF-44E3-9099-C40C66FF867C}">
                  <a14:compatExt spid="_x0000_s67101"/>
                </a:ext>
                <a:ext uri="{FF2B5EF4-FFF2-40B4-BE49-F238E27FC236}">
                  <a16:creationId xmlns:a16="http://schemas.microsoft.com/office/drawing/2014/main" id="{00000000-0008-0000-0100-00001D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44823</xdr:colOff>
      <xdr:row>3</xdr:row>
      <xdr:rowOff>110634</xdr:rowOff>
    </xdr:from>
    <xdr:to>
      <xdr:col>15</xdr:col>
      <xdr:colOff>1202117</xdr:colOff>
      <xdr:row>19</xdr:row>
      <xdr:rowOff>36748</xdr:rowOff>
    </xdr:to>
    <xdr:pic>
      <xdr:nvPicPr>
        <xdr:cNvPr id="87273" name="Obraz 34">
          <a:extLst>
            <a:ext uri="{FF2B5EF4-FFF2-40B4-BE49-F238E27FC236}">
              <a16:creationId xmlns:a16="http://schemas.microsoft.com/office/drawing/2014/main" id="{00000000-0008-0000-0100-0000E95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63669"/>
          <a:ext cx="7476565" cy="3950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94115</xdr:colOff>
      <xdr:row>2</xdr:row>
      <xdr:rowOff>76647</xdr:rowOff>
    </xdr:from>
    <xdr:to>
      <xdr:col>35</xdr:col>
      <xdr:colOff>552806</xdr:colOff>
      <xdr:row>20</xdr:row>
      <xdr:rowOff>91876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74656" y="578671"/>
          <a:ext cx="5618552" cy="453428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883920</xdr:colOff>
          <xdr:row>8</xdr:row>
          <xdr:rowOff>38100</xdr:rowOff>
        </xdr:to>
        <xdr:sp macro="" textlink="">
          <xdr:nvSpPr>
            <xdr:cNvPr id="67127" name="CheckBox3" hidden="1">
              <a:extLst>
                <a:ext uri="{63B3BB69-23CF-44E3-9099-C40C66FF867C}">
                  <a14:compatExt spid="_x0000_s67127"/>
                </a:ext>
                <a:ext uri="{FF2B5EF4-FFF2-40B4-BE49-F238E27FC236}">
                  <a16:creationId xmlns:a16="http://schemas.microsoft.com/office/drawing/2014/main" id="{00000000-0008-0000-0100-000037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86300" name="Rectangle 1">
          <a:extLst>
            <a:ext uri="{FF2B5EF4-FFF2-40B4-BE49-F238E27FC236}">
              <a16:creationId xmlns:a16="http://schemas.microsoft.com/office/drawing/2014/main" id="{00000000-0008-0000-0200-00001C51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1" name="Rectangle 2">
          <a:extLst>
            <a:ext uri="{FF2B5EF4-FFF2-40B4-BE49-F238E27FC236}">
              <a16:creationId xmlns:a16="http://schemas.microsoft.com/office/drawing/2014/main" id="{00000000-0008-0000-0200-00001D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2" name="Rectangle 3">
          <a:extLst>
            <a:ext uri="{FF2B5EF4-FFF2-40B4-BE49-F238E27FC236}">
              <a16:creationId xmlns:a16="http://schemas.microsoft.com/office/drawing/2014/main" id="{00000000-0008-0000-0200-00001E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3" name="Rectangle 4">
          <a:extLst>
            <a:ext uri="{FF2B5EF4-FFF2-40B4-BE49-F238E27FC236}">
              <a16:creationId xmlns:a16="http://schemas.microsoft.com/office/drawing/2014/main" id="{00000000-0008-0000-0200-00001F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4" name="Rectangle 5">
          <a:extLst>
            <a:ext uri="{FF2B5EF4-FFF2-40B4-BE49-F238E27FC236}">
              <a16:creationId xmlns:a16="http://schemas.microsoft.com/office/drawing/2014/main" id="{00000000-0008-0000-0200-000020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5" name="Rectangle 6">
          <a:extLst>
            <a:ext uri="{FF2B5EF4-FFF2-40B4-BE49-F238E27FC236}">
              <a16:creationId xmlns:a16="http://schemas.microsoft.com/office/drawing/2014/main" id="{00000000-0008-0000-0200-000021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6306" name="Picture 7" descr="Ruukki_bw_pc">
          <a:extLst>
            <a:ext uri="{FF2B5EF4-FFF2-40B4-BE49-F238E27FC236}">
              <a16:creationId xmlns:a16="http://schemas.microsoft.com/office/drawing/2014/main" id="{00000000-0008-0000-0200-0000225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76549" cy="508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71718</xdr:colOff>
      <xdr:row>3</xdr:row>
      <xdr:rowOff>93489</xdr:rowOff>
    </xdr:from>
    <xdr:to>
      <xdr:col>15</xdr:col>
      <xdr:colOff>404821</xdr:colOff>
      <xdr:row>19</xdr:row>
      <xdr:rowOff>149967</xdr:rowOff>
    </xdr:to>
    <xdr:pic>
      <xdr:nvPicPr>
        <xdr:cNvPr id="86307" name="Obraz 34">
          <a:extLst>
            <a:ext uri="{FF2B5EF4-FFF2-40B4-BE49-F238E27FC236}">
              <a16:creationId xmlns:a16="http://schemas.microsoft.com/office/drawing/2014/main" id="{00000000-0008-0000-0200-0000235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846524"/>
          <a:ext cx="6644256" cy="407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967740</xdr:colOff>
          <xdr:row>12</xdr:row>
          <xdr:rowOff>220980</xdr:rowOff>
        </xdr:to>
        <xdr:sp macro="" textlink="">
          <xdr:nvSpPr>
            <xdr:cNvPr id="86235" name="CheckBox5" hidden="1">
              <a:extLst>
                <a:ext uri="{63B3BB69-23CF-44E3-9099-C40C66FF867C}">
                  <a14:compatExt spid="_x0000_s86235"/>
                </a:ext>
                <a:ext uri="{FF2B5EF4-FFF2-40B4-BE49-F238E27FC236}">
                  <a16:creationId xmlns:a16="http://schemas.microsoft.com/office/drawing/2014/main" id="{00000000-0008-0000-0200-0000D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6236" name="CheckBox6" hidden="1">
              <a:extLst>
                <a:ext uri="{63B3BB69-23CF-44E3-9099-C40C66FF867C}">
                  <a14:compatExt spid="_x0000_s86236"/>
                </a:ext>
                <a:ext uri="{FF2B5EF4-FFF2-40B4-BE49-F238E27FC236}">
                  <a16:creationId xmlns:a16="http://schemas.microsoft.com/office/drawing/2014/main" id="{00000000-0008-0000-0200-0000D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17</xdr:col>
          <xdr:colOff>495300</xdr:colOff>
          <xdr:row>6</xdr:row>
          <xdr:rowOff>114300</xdr:rowOff>
        </xdr:to>
        <xdr:sp macro="" textlink="">
          <xdr:nvSpPr>
            <xdr:cNvPr id="86237" name="CheckBox7" hidden="1">
              <a:extLst>
                <a:ext uri="{63B3BB69-23CF-44E3-9099-C40C66FF867C}">
                  <a14:compatExt spid="_x0000_s86237"/>
                </a:ext>
                <a:ext uri="{FF2B5EF4-FFF2-40B4-BE49-F238E27FC236}">
                  <a16:creationId xmlns:a16="http://schemas.microsoft.com/office/drawing/2014/main" id="{00000000-0008-0000-0200-0000D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6238" name="CheckBox8" hidden="1">
              <a:extLst>
                <a:ext uri="{63B3BB69-23CF-44E3-9099-C40C66FF867C}">
                  <a14:compatExt spid="_x0000_s86238"/>
                </a:ext>
                <a:ext uri="{FF2B5EF4-FFF2-40B4-BE49-F238E27FC236}">
                  <a16:creationId xmlns:a16="http://schemas.microsoft.com/office/drawing/2014/main" id="{00000000-0008-0000-0200-0000D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8312" name="Rectangle 1">
          <a:extLst>
            <a:ext uri="{FF2B5EF4-FFF2-40B4-BE49-F238E27FC236}">
              <a16:creationId xmlns:a16="http://schemas.microsoft.com/office/drawing/2014/main" id="{00000000-0008-0000-0300-0000F85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3" name="Rectangle 2">
          <a:extLst>
            <a:ext uri="{FF2B5EF4-FFF2-40B4-BE49-F238E27FC236}">
              <a16:creationId xmlns:a16="http://schemas.microsoft.com/office/drawing/2014/main" id="{00000000-0008-0000-0300-0000F9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4" name="Rectangle 3">
          <a:extLst>
            <a:ext uri="{FF2B5EF4-FFF2-40B4-BE49-F238E27FC236}">
              <a16:creationId xmlns:a16="http://schemas.microsoft.com/office/drawing/2014/main" id="{00000000-0008-0000-0300-0000FA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5" name="Rectangle 4">
          <a:extLst>
            <a:ext uri="{FF2B5EF4-FFF2-40B4-BE49-F238E27FC236}">
              <a16:creationId xmlns:a16="http://schemas.microsoft.com/office/drawing/2014/main" id="{00000000-0008-0000-0300-0000FB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6" name="Rectangle 5">
          <a:extLst>
            <a:ext uri="{FF2B5EF4-FFF2-40B4-BE49-F238E27FC236}">
              <a16:creationId xmlns:a16="http://schemas.microsoft.com/office/drawing/2014/main" id="{00000000-0008-0000-0300-0000FC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7" name="Rectangle 6">
          <a:extLst>
            <a:ext uri="{FF2B5EF4-FFF2-40B4-BE49-F238E27FC236}">
              <a16:creationId xmlns:a16="http://schemas.microsoft.com/office/drawing/2014/main" id="{00000000-0008-0000-0300-0000FD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8318" name="Picture 7" descr="Ruukki_bw_pc">
          <a:extLst>
            <a:ext uri="{FF2B5EF4-FFF2-40B4-BE49-F238E27FC236}">
              <a16:creationId xmlns:a16="http://schemas.microsoft.com/office/drawing/2014/main" id="{00000000-0008-0000-0300-0000FE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110068</xdr:colOff>
      <xdr:row>5</xdr:row>
      <xdr:rowOff>120227</xdr:rowOff>
    </xdr:from>
    <xdr:to>
      <xdr:col>15</xdr:col>
      <xdr:colOff>491067</xdr:colOff>
      <xdr:row>17</xdr:row>
      <xdr:rowOff>245483</xdr:rowOff>
    </xdr:to>
    <xdr:pic>
      <xdr:nvPicPr>
        <xdr:cNvPr id="88319" name="Obraz 34">
          <a:extLst>
            <a:ext uri="{FF2B5EF4-FFF2-40B4-BE49-F238E27FC236}">
              <a16:creationId xmlns:a16="http://schemas.microsoft.com/office/drawing/2014/main" id="{00000000-0008-0000-0300-0000FF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8" y="1136227"/>
          <a:ext cx="6714066" cy="3173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8253" name="CheckBox1" hidden="1">
              <a:extLst>
                <a:ext uri="{63B3BB69-23CF-44E3-9099-C40C66FF867C}">
                  <a14:compatExt spid="_x0000_s88253"/>
                </a:ext>
                <a:ext uri="{FF2B5EF4-FFF2-40B4-BE49-F238E27FC236}">
                  <a16:creationId xmlns:a16="http://schemas.microsoft.com/office/drawing/2014/main" id="{00000000-0008-0000-0300-0000B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8254" name="CheckBox2" hidden="1">
              <a:extLst>
                <a:ext uri="{63B3BB69-23CF-44E3-9099-C40C66FF867C}">
                  <a14:compatExt spid="_x0000_s88254"/>
                </a:ext>
                <a:ext uri="{FF2B5EF4-FFF2-40B4-BE49-F238E27FC236}">
                  <a16:creationId xmlns:a16="http://schemas.microsoft.com/office/drawing/2014/main" id="{00000000-0008-0000-0300-0000B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8255" name="CheckBox3" hidden="1">
              <a:extLst>
                <a:ext uri="{63B3BB69-23CF-44E3-9099-C40C66FF867C}">
                  <a14:compatExt spid="_x0000_s88255"/>
                </a:ext>
                <a:ext uri="{FF2B5EF4-FFF2-40B4-BE49-F238E27FC236}">
                  <a16:creationId xmlns:a16="http://schemas.microsoft.com/office/drawing/2014/main" id="{00000000-0008-0000-0300-0000B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8256" name="CheckBox4" hidden="1">
              <a:extLst>
                <a:ext uri="{63B3BB69-23CF-44E3-9099-C40C66FF867C}">
                  <a14:compatExt spid="_x0000_s88256"/>
                </a:ext>
                <a:ext uri="{FF2B5EF4-FFF2-40B4-BE49-F238E27FC236}">
                  <a16:creationId xmlns:a16="http://schemas.microsoft.com/office/drawing/2014/main" id="{00000000-0008-0000-0300-0000C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9328" name="Rectangle 1">
          <a:extLst>
            <a:ext uri="{FF2B5EF4-FFF2-40B4-BE49-F238E27FC236}">
              <a16:creationId xmlns:a16="http://schemas.microsoft.com/office/drawing/2014/main" id="{00000000-0008-0000-0400-0000F05C0100}"/>
            </a:ext>
          </a:extLst>
        </xdr:cNvPr>
        <xdr:cNvSpPr>
          <a:spLocks noChangeArrowheads="1"/>
        </xdr:cNvSpPr>
      </xdr:nvSpPr>
      <xdr:spPr bwMode="auto">
        <a:xfrm>
          <a:off x="0" y="11567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29" name="Rectangle 2">
          <a:extLst>
            <a:ext uri="{FF2B5EF4-FFF2-40B4-BE49-F238E27FC236}">
              <a16:creationId xmlns:a16="http://schemas.microsoft.com/office/drawing/2014/main" id="{00000000-0008-0000-0400-0000F1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0" name="Rectangle 3">
          <a:extLst>
            <a:ext uri="{FF2B5EF4-FFF2-40B4-BE49-F238E27FC236}">
              <a16:creationId xmlns:a16="http://schemas.microsoft.com/office/drawing/2014/main" id="{00000000-0008-0000-0400-0000F2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1" name="Rectangle 4">
          <a:extLst>
            <a:ext uri="{FF2B5EF4-FFF2-40B4-BE49-F238E27FC236}">
              <a16:creationId xmlns:a16="http://schemas.microsoft.com/office/drawing/2014/main" id="{00000000-0008-0000-0400-0000F3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2" name="Rectangle 5">
          <a:extLst>
            <a:ext uri="{FF2B5EF4-FFF2-40B4-BE49-F238E27FC236}">
              <a16:creationId xmlns:a16="http://schemas.microsoft.com/office/drawing/2014/main" id="{00000000-0008-0000-0400-0000F4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3" name="Rectangle 6">
          <a:extLst>
            <a:ext uri="{FF2B5EF4-FFF2-40B4-BE49-F238E27FC236}">
              <a16:creationId xmlns:a16="http://schemas.microsoft.com/office/drawing/2014/main" id="{00000000-0008-0000-0400-0000F5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9334" name="Picture 7" descr="Ruukki_bw_pc">
          <a:extLst>
            <a:ext uri="{FF2B5EF4-FFF2-40B4-BE49-F238E27FC236}">
              <a16:creationId xmlns:a16="http://schemas.microsoft.com/office/drawing/2014/main" id="{00000000-0008-0000-0400-0000F6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4233</xdr:colOff>
      <xdr:row>4</xdr:row>
      <xdr:rowOff>151553</xdr:rowOff>
    </xdr:from>
    <xdr:to>
      <xdr:col>15</xdr:col>
      <xdr:colOff>528253</xdr:colOff>
      <xdr:row>18</xdr:row>
      <xdr:rowOff>203200</xdr:rowOff>
    </xdr:to>
    <xdr:pic>
      <xdr:nvPicPr>
        <xdr:cNvPr id="89335" name="Obraz 34">
          <a:extLst>
            <a:ext uri="{FF2B5EF4-FFF2-40B4-BE49-F238E27FC236}">
              <a16:creationId xmlns:a16="http://schemas.microsoft.com/office/drawing/2014/main" id="{00000000-0008-0000-0400-0000F7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" y="1167553"/>
          <a:ext cx="6857087" cy="36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9253" name="CheckBox1" hidden="1">
              <a:extLst>
                <a:ext uri="{63B3BB69-23CF-44E3-9099-C40C66FF867C}">
                  <a14:compatExt spid="_x0000_s89253"/>
                </a:ext>
                <a:ext uri="{FF2B5EF4-FFF2-40B4-BE49-F238E27FC236}">
                  <a16:creationId xmlns:a16="http://schemas.microsoft.com/office/drawing/2014/main" id="{00000000-0008-0000-0400-0000A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9254" name="CheckBox2" hidden="1">
              <a:extLst>
                <a:ext uri="{63B3BB69-23CF-44E3-9099-C40C66FF867C}">
                  <a14:compatExt spid="_x0000_s89254"/>
                </a:ext>
                <a:ext uri="{FF2B5EF4-FFF2-40B4-BE49-F238E27FC236}">
                  <a16:creationId xmlns:a16="http://schemas.microsoft.com/office/drawing/2014/main" id="{00000000-0008-0000-0400-0000A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9255" name="CheckBox3" hidden="1">
              <a:extLst>
                <a:ext uri="{63B3BB69-23CF-44E3-9099-C40C66FF867C}">
                  <a14:compatExt spid="_x0000_s89255"/>
                </a:ext>
                <a:ext uri="{FF2B5EF4-FFF2-40B4-BE49-F238E27FC236}">
                  <a16:creationId xmlns:a16="http://schemas.microsoft.com/office/drawing/2014/main" id="{00000000-0008-0000-0400-0000A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9256" name="CheckBox4" hidden="1">
              <a:extLst>
                <a:ext uri="{63B3BB69-23CF-44E3-9099-C40C66FF867C}">
                  <a14:compatExt spid="_x0000_s89256"/>
                </a:ext>
                <a:ext uri="{FF2B5EF4-FFF2-40B4-BE49-F238E27FC236}">
                  <a16:creationId xmlns:a16="http://schemas.microsoft.com/office/drawing/2014/main" id="{00000000-0008-0000-0400-0000A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2" name="Rectangle 1">
          <a:extLst>
            <a:ext uri="{FF2B5EF4-FFF2-40B4-BE49-F238E27FC236}">
              <a16:creationId xmlns:a16="http://schemas.microsoft.com/office/drawing/2014/main" id="{00000000-0008-0000-0500-0000F060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3" name="Rectangle 2">
          <a:extLst>
            <a:ext uri="{FF2B5EF4-FFF2-40B4-BE49-F238E27FC236}">
              <a16:creationId xmlns:a16="http://schemas.microsoft.com/office/drawing/2014/main" id="{00000000-0008-0000-0500-0000F1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4" name="Rectangle 3">
          <a:extLst>
            <a:ext uri="{FF2B5EF4-FFF2-40B4-BE49-F238E27FC236}">
              <a16:creationId xmlns:a16="http://schemas.microsoft.com/office/drawing/2014/main" id="{00000000-0008-0000-0500-0000F2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5" name="Rectangle 4">
          <a:extLst>
            <a:ext uri="{FF2B5EF4-FFF2-40B4-BE49-F238E27FC236}">
              <a16:creationId xmlns:a16="http://schemas.microsoft.com/office/drawing/2014/main" id="{00000000-0008-0000-0500-0000F3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6" name="Rectangle 5">
          <a:extLst>
            <a:ext uri="{FF2B5EF4-FFF2-40B4-BE49-F238E27FC236}">
              <a16:creationId xmlns:a16="http://schemas.microsoft.com/office/drawing/2014/main" id="{00000000-0008-0000-0500-0000F4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7" name="Rectangle 6">
          <a:extLst>
            <a:ext uri="{FF2B5EF4-FFF2-40B4-BE49-F238E27FC236}">
              <a16:creationId xmlns:a16="http://schemas.microsoft.com/office/drawing/2014/main" id="{00000000-0008-0000-0500-0000F5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0358" name="Picture 7" descr="Ruukki_bw_pc">
          <a:extLst>
            <a:ext uri="{FF2B5EF4-FFF2-40B4-BE49-F238E27FC236}">
              <a16:creationId xmlns:a16="http://schemas.microsoft.com/office/drawing/2014/main" id="{00000000-0008-0000-0500-0000F66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159416</xdr:colOff>
      <xdr:row>6</xdr:row>
      <xdr:rowOff>19090</xdr:rowOff>
    </xdr:from>
    <xdr:to>
      <xdr:col>15</xdr:col>
      <xdr:colOff>464820</xdr:colOff>
      <xdr:row>20</xdr:row>
      <xdr:rowOff>235010</xdr:rowOff>
    </xdr:to>
    <xdr:pic>
      <xdr:nvPicPr>
        <xdr:cNvPr id="90359" name="Obraz 34">
          <a:extLst>
            <a:ext uri="{FF2B5EF4-FFF2-40B4-BE49-F238E27FC236}">
              <a16:creationId xmlns:a16="http://schemas.microsoft.com/office/drawing/2014/main" id="{00000000-0008-0000-0500-0000F76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416" y="1527850"/>
          <a:ext cx="6591904" cy="373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12</xdr:row>
          <xdr:rowOff>0</xdr:rowOff>
        </xdr:from>
        <xdr:to>
          <xdr:col>18</xdr:col>
          <xdr:colOff>312420</xdr:colOff>
          <xdr:row>12</xdr:row>
          <xdr:rowOff>236220</xdr:rowOff>
        </xdr:to>
        <xdr:sp macro="" textlink="">
          <xdr:nvSpPr>
            <xdr:cNvPr id="90279" name="CheckBox1" hidden="1">
              <a:extLst>
                <a:ext uri="{63B3BB69-23CF-44E3-9099-C40C66FF867C}">
                  <a14:compatExt spid="_x0000_s90279"/>
                </a:ext>
                <a:ext uri="{FF2B5EF4-FFF2-40B4-BE49-F238E27FC236}">
                  <a16:creationId xmlns:a16="http://schemas.microsoft.com/office/drawing/2014/main" id="{00000000-0008-0000-0500-0000A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14</xdr:row>
          <xdr:rowOff>0</xdr:rowOff>
        </xdr:from>
        <xdr:to>
          <xdr:col>19</xdr:col>
          <xdr:colOff>381000</xdr:colOff>
          <xdr:row>15</xdr:row>
          <xdr:rowOff>0</xdr:rowOff>
        </xdr:to>
        <xdr:sp macro="" textlink="">
          <xdr:nvSpPr>
            <xdr:cNvPr id="90280" name="CheckBox2" hidden="1">
              <a:extLst>
                <a:ext uri="{63B3BB69-23CF-44E3-9099-C40C66FF867C}">
                  <a14:compatExt spid="_x0000_s90280"/>
                </a:ext>
                <a:ext uri="{FF2B5EF4-FFF2-40B4-BE49-F238E27FC236}">
                  <a16:creationId xmlns:a16="http://schemas.microsoft.com/office/drawing/2014/main" id="{00000000-0008-0000-0500-0000A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90281" name="CheckBox3" hidden="1">
              <a:extLst>
                <a:ext uri="{63B3BB69-23CF-44E3-9099-C40C66FF867C}">
                  <a14:compatExt spid="_x0000_s90281"/>
                </a:ext>
                <a:ext uri="{FF2B5EF4-FFF2-40B4-BE49-F238E27FC236}">
                  <a16:creationId xmlns:a16="http://schemas.microsoft.com/office/drawing/2014/main" id="{00000000-0008-0000-0500-0000A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90282" name="CheckBox4" hidden="1">
              <a:extLst>
                <a:ext uri="{63B3BB69-23CF-44E3-9099-C40C66FF867C}">
                  <a14:compatExt spid="_x0000_s90282"/>
                </a:ext>
                <a:ext uri="{FF2B5EF4-FFF2-40B4-BE49-F238E27FC236}">
                  <a16:creationId xmlns:a16="http://schemas.microsoft.com/office/drawing/2014/main" id="{00000000-0008-0000-0500-0000A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8" name="Rectangle 1">
          <a:extLst>
            <a:ext uri="{FF2B5EF4-FFF2-40B4-BE49-F238E27FC236}">
              <a16:creationId xmlns:a16="http://schemas.microsoft.com/office/drawing/2014/main" id="{00000000-0008-0000-0600-0000D06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9" name="Rectangle 2">
          <a:extLst>
            <a:ext uri="{FF2B5EF4-FFF2-40B4-BE49-F238E27FC236}">
              <a16:creationId xmlns:a16="http://schemas.microsoft.com/office/drawing/2014/main" id="{00000000-0008-0000-0600-0000D1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0" name="Rectangle 3">
          <a:extLst>
            <a:ext uri="{FF2B5EF4-FFF2-40B4-BE49-F238E27FC236}">
              <a16:creationId xmlns:a16="http://schemas.microsoft.com/office/drawing/2014/main" id="{00000000-0008-0000-0600-0000D2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1" name="Rectangle 4">
          <a:extLst>
            <a:ext uri="{FF2B5EF4-FFF2-40B4-BE49-F238E27FC236}">
              <a16:creationId xmlns:a16="http://schemas.microsoft.com/office/drawing/2014/main" id="{00000000-0008-0000-0600-0000D3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2" name="Rectangle 5">
          <a:extLst>
            <a:ext uri="{FF2B5EF4-FFF2-40B4-BE49-F238E27FC236}">
              <a16:creationId xmlns:a16="http://schemas.microsoft.com/office/drawing/2014/main" id="{00000000-0008-0000-0600-0000D4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3" name="Rectangle 6">
          <a:extLst>
            <a:ext uri="{FF2B5EF4-FFF2-40B4-BE49-F238E27FC236}">
              <a16:creationId xmlns:a16="http://schemas.microsoft.com/office/drawing/2014/main" id="{00000000-0008-0000-0600-0000D5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2374" name="Picture 7" descr="Ruukki_bw_pc">
          <a:extLst>
            <a:ext uri="{FF2B5EF4-FFF2-40B4-BE49-F238E27FC236}">
              <a16:creationId xmlns:a16="http://schemas.microsoft.com/office/drawing/2014/main" id="{00000000-0008-0000-0600-0000D66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6</xdr:row>
      <xdr:rowOff>25506</xdr:rowOff>
    </xdr:from>
    <xdr:to>
      <xdr:col>15</xdr:col>
      <xdr:colOff>414866</xdr:colOff>
      <xdr:row>20</xdr:row>
      <xdr:rowOff>103294</xdr:rowOff>
    </xdr:to>
    <xdr:pic>
      <xdr:nvPicPr>
        <xdr:cNvPr id="92375" name="Obraz 34">
          <a:extLst>
            <a:ext uri="{FF2B5EF4-FFF2-40B4-BE49-F238E27FC236}">
              <a16:creationId xmlns:a16="http://schemas.microsoft.com/office/drawing/2014/main" id="{00000000-0008-0000-0600-0000D76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549506"/>
          <a:ext cx="6773333" cy="3633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327660</xdr:colOff>
          <xdr:row>12</xdr:row>
          <xdr:rowOff>236220</xdr:rowOff>
        </xdr:to>
        <xdr:sp macro="" textlink="">
          <xdr:nvSpPr>
            <xdr:cNvPr id="92293" name="CheckBox1" hidden="1">
              <a:extLst>
                <a:ext uri="{63B3BB69-23CF-44E3-9099-C40C66FF867C}">
                  <a14:compatExt spid="_x0000_s92293"/>
                </a:ext>
                <a:ext uri="{FF2B5EF4-FFF2-40B4-BE49-F238E27FC236}">
                  <a16:creationId xmlns:a16="http://schemas.microsoft.com/office/drawing/2014/main" id="{00000000-0008-0000-0600-000085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396240</xdr:colOff>
          <xdr:row>15</xdr:row>
          <xdr:rowOff>7620</xdr:rowOff>
        </xdr:to>
        <xdr:sp macro="" textlink="">
          <xdr:nvSpPr>
            <xdr:cNvPr id="92294" name="CheckBox2" hidden="1">
              <a:extLst>
                <a:ext uri="{63B3BB69-23CF-44E3-9099-C40C66FF867C}">
                  <a14:compatExt spid="_x0000_s92294"/>
                </a:ext>
                <a:ext uri="{FF2B5EF4-FFF2-40B4-BE49-F238E27FC236}">
                  <a16:creationId xmlns:a16="http://schemas.microsoft.com/office/drawing/2014/main" id="{00000000-0008-0000-0600-000086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1074420</xdr:colOff>
          <xdr:row>6</xdr:row>
          <xdr:rowOff>121920</xdr:rowOff>
        </xdr:to>
        <xdr:sp macro="" textlink="">
          <xdr:nvSpPr>
            <xdr:cNvPr id="92295" name="CheckBox3" hidden="1">
              <a:extLst>
                <a:ext uri="{63B3BB69-23CF-44E3-9099-C40C66FF867C}">
                  <a14:compatExt spid="_x0000_s92295"/>
                </a:ext>
                <a:ext uri="{FF2B5EF4-FFF2-40B4-BE49-F238E27FC236}">
                  <a16:creationId xmlns:a16="http://schemas.microsoft.com/office/drawing/2014/main" id="{00000000-0008-0000-0600-000087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243840</xdr:colOff>
          <xdr:row>8</xdr:row>
          <xdr:rowOff>45720</xdr:rowOff>
        </xdr:to>
        <xdr:sp macro="" textlink="">
          <xdr:nvSpPr>
            <xdr:cNvPr id="92296" name="CheckBox4" hidden="1">
              <a:extLst>
                <a:ext uri="{63B3BB69-23CF-44E3-9099-C40C66FF867C}">
                  <a14:compatExt spid="_x0000_s92296"/>
                </a:ext>
                <a:ext uri="{FF2B5EF4-FFF2-40B4-BE49-F238E27FC236}">
                  <a16:creationId xmlns:a16="http://schemas.microsoft.com/office/drawing/2014/main" id="{00000000-0008-0000-0600-000088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93383" name="Rectangle 1">
          <a:extLst>
            <a:ext uri="{FF2B5EF4-FFF2-40B4-BE49-F238E27FC236}">
              <a16:creationId xmlns:a16="http://schemas.microsoft.com/office/drawing/2014/main" id="{00000000-0008-0000-0700-0000C76C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4" name="Rectangle 2">
          <a:extLst>
            <a:ext uri="{FF2B5EF4-FFF2-40B4-BE49-F238E27FC236}">
              <a16:creationId xmlns:a16="http://schemas.microsoft.com/office/drawing/2014/main" id="{00000000-0008-0000-0700-0000C8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5" name="Rectangle 3">
          <a:extLst>
            <a:ext uri="{FF2B5EF4-FFF2-40B4-BE49-F238E27FC236}">
              <a16:creationId xmlns:a16="http://schemas.microsoft.com/office/drawing/2014/main" id="{00000000-0008-0000-0700-0000C9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6" name="Rectangle 4">
          <a:extLst>
            <a:ext uri="{FF2B5EF4-FFF2-40B4-BE49-F238E27FC236}">
              <a16:creationId xmlns:a16="http://schemas.microsoft.com/office/drawing/2014/main" id="{00000000-0008-0000-0700-0000CA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7" name="Rectangle 5">
          <a:extLst>
            <a:ext uri="{FF2B5EF4-FFF2-40B4-BE49-F238E27FC236}">
              <a16:creationId xmlns:a16="http://schemas.microsoft.com/office/drawing/2014/main" id="{00000000-0008-0000-0700-0000CB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8" name="Rectangle 6">
          <a:extLst>
            <a:ext uri="{FF2B5EF4-FFF2-40B4-BE49-F238E27FC236}">
              <a16:creationId xmlns:a16="http://schemas.microsoft.com/office/drawing/2014/main" id="{00000000-0008-0000-0700-0000CC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3389" name="Picture 7" descr="Ruukki_bw_pc">
          <a:extLst>
            <a:ext uri="{FF2B5EF4-FFF2-40B4-BE49-F238E27FC236}">
              <a16:creationId xmlns:a16="http://schemas.microsoft.com/office/drawing/2014/main" id="{00000000-0008-0000-0700-0000CD6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176954</xdr:colOff>
      <xdr:row>4</xdr:row>
      <xdr:rowOff>131432</xdr:rowOff>
    </xdr:from>
    <xdr:to>
      <xdr:col>16</xdr:col>
      <xdr:colOff>228600</xdr:colOff>
      <xdr:row>20</xdr:row>
      <xdr:rowOff>67176</xdr:rowOff>
    </xdr:to>
    <xdr:pic>
      <xdr:nvPicPr>
        <xdr:cNvPr id="93390" name="Obraz 34">
          <a:extLst>
            <a:ext uri="{FF2B5EF4-FFF2-40B4-BE49-F238E27FC236}">
              <a16:creationId xmlns:a16="http://schemas.microsoft.com/office/drawing/2014/main" id="{00000000-0008-0000-0700-0000CE6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54" y="1147432"/>
          <a:ext cx="6960446" cy="3999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11</xdr:row>
          <xdr:rowOff>236220</xdr:rowOff>
        </xdr:from>
        <xdr:to>
          <xdr:col>20</xdr:col>
          <xdr:colOff>106680</xdr:colOff>
          <xdr:row>12</xdr:row>
          <xdr:rowOff>220980</xdr:rowOff>
        </xdr:to>
        <xdr:sp macro="" textlink="">
          <xdr:nvSpPr>
            <xdr:cNvPr id="93345" name="CheckBox1" hidden="1">
              <a:extLst>
                <a:ext uri="{63B3BB69-23CF-44E3-9099-C40C66FF867C}">
                  <a14:compatExt spid="_x0000_s93345"/>
                </a:ext>
                <a:ext uri="{FF2B5EF4-FFF2-40B4-BE49-F238E27FC236}">
                  <a16:creationId xmlns:a16="http://schemas.microsoft.com/office/drawing/2014/main" id="{00000000-0008-0000-0700-0000A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13</xdr:row>
          <xdr:rowOff>243840</xdr:rowOff>
        </xdr:from>
        <xdr:to>
          <xdr:col>20</xdr:col>
          <xdr:colOff>746760</xdr:colOff>
          <xdr:row>15</xdr:row>
          <xdr:rowOff>0</xdr:rowOff>
        </xdr:to>
        <xdr:sp macro="" textlink="">
          <xdr:nvSpPr>
            <xdr:cNvPr id="93346" name="CheckBox2" hidden="1">
              <a:extLst>
                <a:ext uri="{63B3BB69-23CF-44E3-9099-C40C66FF867C}">
                  <a14:compatExt spid="_x0000_s93346"/>
                </a:ext>
                <a:ext uri="{FF2B5EF4-FFF2-40B4-BE49-F238E27FC236}">
                  <a16:creationId xmlns:a16="http://schemas.microsoft.com/office/drawing/2014/main" id="{00000000-0008-0000-0700-0000A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5</xdr:row>
          <xdr:rowOff>152400</xdr:rowOff>
        </xdr:from>
        <xdr:to>
          <xdr:col>18</xdr:col>
          <xdr:colOff>342900</xdr:colOff>
          <xdr:row>6</xdr:row>
          <xdr:rowOff>121920</xdr:rowOff>
        </xdr:to>
        <xdr:sp macro="" textlink="">
          <xdr:nvSpPr>
            <xdr:cNvPr id="93347" name="CheckBox3" hidden="1">
              <a:extLst>
                <a:ext uri="{63B3BB69-23CF-44E3-9099-C40C66FF867C}">
                  <a14:compatExt spid="_x0000_s93347"/>
                </a:ext>
                <a:ext uri="{FF2B5EF4-FFF2-40B4-BE49-F238E27FC236}">
                  <a16:creationId xmlns:a16="http://schemas.microsoft.com/office/drawing/2014/main" id="{00000000-0008-0000-0700-0000A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243840</xdr:colOff>
          <xdr:row>7</xdr:row>
          <xdr:rowOff>38100</xdr:rowOff>
        </xdr:from>
        <xdr:to>
          <xdr:col>20</xdr:col>
          <xdr:colOff>579120</xdr:colOff>
          <xdr:row>8</xdr:row>
          <xdr:rowOff>38100</xdr:rowOff>
        </xdr:to>
        <xdr:sp macro="" textlink="">
          <xdr:nvSpPr>
            <xdr:cNvPr id="93348" name="CheckBox4" hidden="1">
              <a:extLst>
                <a:ext uri="{63B3BB69-23CF-44E3-9099-C40C66FF867C}">
                  <a14:compatExt spid="_x0000_s93348"/>
                </a:ext>
                <a:ext uri="{FF2B5EF4-FFF2-40B4-BE49-F238E27FC236}">
                  <a16:creationId xmlns:a16="http://schemas.microsoft.com/office/drawing/2014/main" id="{00000000-0008-0000-0700-0000A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106680</xdr:rowOff>
    </xdr:from>
    <xdr:to>
      <xdr:col>3</xdr:col>
      <xdr:colOff>167640</xdr:colOff>
      <xdr:row>2</xdr:row>
      <xdr:rowOff>114300</xdr:rowOff>
    </xdr:to>
    <xdr:pic>
      <xdr:nvPicPr>
        <xdr:cNvPr id="74207" name="Picture 7" descr="Ruukki_bw_pc">
          <a:extLst>
            <a:ext uri="{FF2B5EF4-FFF2-40B4-BE49-F238E27FC236}">
              <a16:creationId xmlns:a16="http://schemas.microsoft.com/office/drawing/2014/main" id="{00000000-0008-0000-0800-0000DF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668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10</xdr:row>
      <xdr:rowOff>68580</xdr:rowOff>
    </xdr:from>
    <xdr:to>
      <xdr:col>20</xdr:col>
      <xdr:colOff>464820</xdr:colOff>
      <xdr:row>20</xdr:row>
      <xdr:rowOff>213360</xdr:rowOff>
    </xdr:to>
    <xdr:pic>
      <xdr:nvPicPr>
        <xdr:cNvPr id="74209" name="Obraz 27">
          <a:extLst>
            <a:ext uri="{FF2B5EF4-FFF2-40B4-BE49-F238E27FC236}">
              <a16:creationId xmlns:a16="http://schemas.microsoft.com/office/drawing/2014/main" id="{00000000-0008-0000-0800-0000E1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969" y="2562398"/>
          <a:ext cx="6309360" cy="263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129540</xdr:colOff>
          <xdr:row>11</xdr:row>
          <xdr:rowOff>236220</xdr:rowOff>
        </xdr:from>
        <xdr:to>
          <xdr:col>28</xdr:col>
          <xdr:colOff>967740</xdr:colOff>
          <xdr:row>12</xdr:row>
          <xdr:rowOff>220980</xdr:rowOff>
        </xdr:to>
        <xdr:sp macro="" textlink="">
          <xdr:nvSpPr>
            <xdr:cNvPr id="74212" name="CheckBox1" hidden="1">
              <a:extLst>
                <a:ext uri="{63B3BB69-23CF-44E3-9099-C40C66FF867C}">
                  <a14:compatExt spid="_x0000_s74212"/>
                </a:ext>
                <a:ext uri="{FF2B5EF4-FFF2-40B4-BE49-F238E27FC236}">
                  <a16:creationId xmlns:a16="http://schemas.microsoft.com/office/drawing/2014/main" id="{00000000-0008-0000-0800-0000E4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13</xdr:row>
          <xdr:rowOff>243840</xdr:rowOff>
        </xdr:from>
        <xdr:to>
          <xdr:col>29</xdr:col>
          <xdr:colOff>381000</xdr:colOff>
          <xdr:row>14</xdr:row>
          <xdr:rowOff>243840</xdr:rowOff>
        </xdr:to>
        <xdr:sp macro="" textlink="">
          <xdr:nvSpPr>
            <xdr:cNvPr id="74213" name="CheckBox2" hidden="1">
              <a:extLst>
                <a:ext uri="{63B3BB69-23CF-44E3-9099-C40C66FF867C}">
                  <a14:compatExt spid="_x0000_s74213"/>
                </a:ext>
                <a:ext uri="{FF2B5EF4-FFF2-40B4-BE49-F238E27FC236}">
                  <a16:creationId xmlns:a16="http://schemas.microsoft.com/office/drawing/2014/main" id="{00000000-0008-0000-0800-0000E5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5</xdr:row>
          <xdr:rowOff>152400</xdr:rowOff>
        </xdr:from>
        <xdr:to>
          <xdr:col>26</xdr:col>
          <xdr:colOff>1066800</xdr:colOff>
          <xdr:row>6</xdr:row>
          <xdr:rowOff>114300</xdr:rowOff>
        </xdr:to>
        <xdr:sp macro="" textlink="">
          <xdr:nvSpPr>
            <xdr:cNvPr id="74214" name="CheckBox3" hidden="1">
              <a:extLst>
                <a:ext uri="{63B3BB69-23CF-44E3-9099-C40C66FF867C}">
                  <a14:compatExt spid="_x0000_s74214"/>
                </a:ext>
                <a:ext uri="{FF2B5EF4-FFF2-40B4-BE49-F238E27FC236}">
                  <a16:creationId xmlns:a16="http://schemas.microsoft.com/office/drawing/2014/main" id="{00000000-0008-0000-0800-0000E6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243840</xdr:colOff>
          <xdr:row>7</xdr:row>
          <xdr:rowOff>38100</xdr:rowOff>
        </xdr:from>
        <xdr:to>
          <xdr:col>29</xdr:col>
          <xdr:colOff>228600</xdr:colOff>
          <xdr:row>8</xdr:row>
          <xdr:rowOff>38100</xdr:rowOff>
        </xdr:to>
        <xdr:sp macro="" textlink="">
          <xdr:nvSpPr>
            <xdr:cNvPr id="74215" name="CheckBox4" hidden="1">
              <a:extLst>
                <a:ext uri="{63B3BB69-23CF-44E3-9099-C40C66FF867C}">
                  <a14:compatExt spid="_x0000_s74215"/>
                </a:ext>
                <a:ext uri="{FF2B5EF4-FFF2-40B4-BE49-F238E27FC236}">
                  <a16:creationId xmlns:a16="http://schemas.microsoft.com/office/drawing/2014/main" id="{00000000-0008-0000-0800-0000E7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60960</xdr:colOff>
      <xdr:row>21</xdr:row>
      <xdr:rowOff>99060</xdr:rowOff>
    </xdr:from>
    <xdr:ext cx="1760220" cy="510540"/>
    <xdr:pic>
      <xdr:nvPicPr>
        <xdr:cNvPr id="28" name="Picture 7" descr="Ruukki_bw_pc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37972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4CE2D1-4E53-4383-98F9-D40CD48E428B}" name="Tak_Nie11" displayName="Tak_Nie11" ref="A1:A4" totalsRowShown="0" headerRowDxfId="26" dataDxfId="24" headerRowBorderDxfId="25" tableBorderDxfId="23">
  <autoFilter ref="A1:A4" xr:uid="{2A4CE2D1-4E53-4383-98F9-D40CD48E428B}"/>
  <tableColumns count="1">
    <tableColumn id="1" xr3:uid="{91A997E1-7179-46E7-99CD-97B88D327FFF}" name="Tak_Nie" dataDxfId="2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A963B3-6C35-4A59-A3B2-FF9A45BFAF53}" name="ColourHiarc_tab2152" displayName="ColourHiarc_tab2152" ref="C42:C53" totalsRowShown="0">
  <autoFilter ref="C42:C53" xr:uid="{D5A963B3-6C35-4A59-A3B2-FF9A45BFAF53}"/>
  <tableColumns count="1">
    <tableColumn id="1" xr3:uid="{DA3162D7-4D3D-4E59-9D44-A9D0388A42FC}" name="Flat_sheet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2311825-06F3-4EFB-AA16-65F1BBA2B9E3}" name="TransOpt_tab12" displayName="TransOpt_tab12" ref="A6:A9" totalsRowShown="0" dataDxfId="21">
  <autoFilter ref="A6:A9" xr:uid="{A2311825-06F3-4EFB-AA16-65F1BBA2B9E3}"/>
  <tableColumns count="1">
    <tableColumn id="1" xr3:uid="{73F58728-3212-40E2-B184-530BBB288280}" name="TransOpt_tab" dataDxfId="20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7F584D-FC17-4D80-A1BA-2A1D543E8724}" name="ColourHiarc_tab13" displayName="ColourHiarc_tab13" ref="C1:C15" totalsRowShown="0">
  <autoFilter ref="C1:C15" xr:uid="{2E7F584D-FC17-4D80-A1BA-2A1D543E8724}"/>
  <tableColumns count="1">
    <tableColumn id="1" xr3:uid="{AC53F112-0DFA-4607-BA92-6955DFD54243}" name="ColourPural BT_tab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F571895-5A94-4678-B9E9-D3D913128036}" name="CoatingAl_tab14" displayName="CoatingAl_tab14" ref="C19:C23" totalsRowShown="0">
  <autoFilter ref="C19:C23" xr:uid="{8F571895-5A94-4678-B9E9-D3D913128036}"/>
  <tableColumns count="1">
    <tableColumn id="1" xr3:uid="{1247B418-0404-4157-B5AF-CF277E70659A}" name="CoatingAl_tab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4682D1-8C31-4C84-8283-BD69B281A861}" name="ColourHiarc_tab215" displayName="ColourHiarc_tab215" ref="C25:C40" totalsRowShown="0">
  <autoFilter ref="C25:C40" xr:uid="{844682D1-8C31-4C84-8283-BD69B281A861}"/>
  <tableColumns count="1">
    <tableColumn id="1" xr3:uid="{EE7804A2-3E0E-4717-A69C-02430E3A918B}" name="Studs_Material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0D1915E-E671-4C66-9483-FC7937E2A383}" name="FlashMat_tab16" displayName="FlashMat_tab16" ref="E1:E6" totalsRowShown="0">
  <autoFilter ref="E1:E6" xr:uid="{90D1915E-E671-4C66-9483-FC7937E2A383}"/>
  <tableColumns count="1">
    <tableColumn id="1" xr3:uid="{69628FFB-939D-4E31-AB90-3924C9CFCCE1}" name="FlashMat_tab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3CDB6E1-8C0D-4946-9104-E12B40530A69}" name="Table317" displayName="Table317" ref="G2:G7" totalsRowShown="0">
  <autoFilter ref="G2:G7" xr:uid="{33CDB6E1-8C0D-4946-9104-E12B40530A69}"/>
  <tableColumns count="1">
    <tableColumn id="1" xr3:uid="{1A21FBEB-4801-43E4-A803-FEC360CFFF45}" name="Kolor_wkr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06951CE-B79D-4D00-AAF8-E2DD56C2ABB8}" name="Perfo_tab18" displayName="Perfo_tab18" ref="I1:I4" totalsRowShown="0">
  <autoFilter ref="I1:I4" xr:uid="{906951CE-B79D-4D00-AAF8-E2DD56C2ABB8}"/>
  <tableColumns count="1">
    <tableColumn id="1" xr3:uid="{3FC2ABB3-3984-4D9D-A015-17343817F710}" name="Perfo_tab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BFF0B2F-C448-4735-B66A-927002310494}" name="Pattern_tab19" displayName="Pattern_tab19" ref="I7:I11" totalsRowShown="0" headerRowDxfId="19">
  <autoFilter ref="I7:I11" xr:uid="{7BFF0B2F-C448-4735-B66A-927002310494}"/>
  <tableColumns count="1">
    <tableColumn id="1" xr3:uid="{7211AEC7-1D3D-4972-A11C-62C7F313BF18}" name="Pattern_tab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13" Type="http://schemas.openxmlformats.org/officeDocument/2006/relationships/image" Target="../media/image64.emf"/><Relationship Id="rId3" Type="http://schemas.openxmlformats.org/officeDocument/2006/relationships/vmlDrawing" Target="../drawings/vmlDrawing10.vml"/><Relationship Id="rId7" Type="http://schemas.openxmlformats.org/officeDocument/2006/relationships/image" Target="../media/image61.emf"/><Relationship Id="rId12" Type="http://schemas.openxmlformats.org/officeDocument/2006/relationships/control" Target="../activeX/activeX54.xml"/><Relationship Id="rId2" Type="http://schemas.openxmlformats.org/officeDocument/2006/relationships/drawing" Target="../drawings/drawing10.xml"/><Relationship Id="rId16" Type="http://schemas.openxmlformats.org/officeDocument/2006/relationships/comments" Target="../comments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51.xml"/><Relationship Id="rId11" Type="http://schemas.openxmlformats.org/officeDocument/2006/relationships/image" Target="../media/image63.emf"/><Relationship Id="rId5" Type="http://schemas.openxmlformats.org/officeDocument/2006/relationships/image" Target="../media/image60.emf"/><Relationship Id="rId15" Type="http://schemas.openxmlformats.org/officeDocument/2006/relationships/image" Target="../media/image65.emf"/><Relationship Id="rId10" Type="http://schemas.openxmlformats.org/officeDocument/2006/relationships/control" Target="../activeX/activeX53.xml"/><Relationship Id="rId4" Type="http://schemas.openxmlformats.org/officeDocument/2006/relationships/control" Target="../activeX/activeX50.xml"/><Relationship Id="rId9" Type="http://schemas.openxmlformats.org/officeDocument/2006/relationships/image" Target="../media/image62.emf"/><Relationship Id="rId14" Type="http://schemas.openxmlformats.org/officeDocument/2006/relationships/control" Target="../activeX/activeX55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8.xml"/><Relationship Id="rId13" Type="http://schemas.openxmlformats.org/officeDocument/2006/relationships/image" Target="../media/image71.emf"/><Relationship Id="rId18" Type="http://schemas.openxmlformats.org/officeDocument/2006/relationships/control" Target="../activeX/activeX63.xml"/><Relationship Id="rId3" Type="http://schemas.openxmlformats.org/officeDocument/2006/relationships/vmlDrawing" Target="../drawings/vmlDrawing11.vml"/><Relationship Id="rId21" Type="http://schemas.openxmlformats.org/officeDocument/2006/relationships/image" Target="../media/image75.emf"/><Relationship Id="rId7" Type="http://schemas.openxmlformats.org/officeDocument/2006/relationships/image" Target="../media/image68.emf"/><Relationship Id="rId12" Type="http://schemas.openxmlformats.org/officeDocument/2006/relationships/control" Target="../activeX/activeX60.xml"/><Relationship Id="rId17" Type="http://schemas.openxmlformats.org/officeDocument/2006/relationships/image" Target="../media/image73.emf"/><Relationship Id="rId2" Type="http://schemas.openxmlformats.org/officeDocument/2006/relationships/drawing" Target="../drawings/drawing11.xml"/><Relationship Id="rId16" Type="http://schemas.openxmlformats.org/officeDocument/2006/relationships/control" Target="../activeX/activeX62.xml"/><Relationship Id="rId20" Type="http://schemas.openxmlformats.org/officeDocument/2006/relationships/control" Target="../activeX/activeX64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57.xml"/><Relationship Id="rId11" Type="http://schemas.openxmlformats.org/officeDocument/2006/relationships/image" Target="../media/image70.emf"/><Relationship Id="rId5" Type="http://schemas.openxmlformats.org/officeDocument/2006/relationships/image" Target="../media/image67.emf"/><Relationship Id="rId15" Type="http://schemas.openxmlformats.org/officeDocument/2006/relationships/image" Target="../media/image72.emf"/><Relationship Id="rId10" Type="http://schemas.openxmlformats.org/officeDocument/2006/relationships/control" Target="../activeX/activeX59.xml"/><Relationship Id="rId19" Type="http://schemas.openxmlformats.org/officeDocument/2006/relationships/image" Target="../media/image74.emf"/><Relationship Id="rId4" Type="http://schemas.openxmlformats.org/officeDocument/2006/relationships/control" Target="../activeX/activeX56.xml"/><Relationship Id="rId9" Type="http://schemas.openxmlformats.org/officeDocument/2006/relationships/image" Target="../media/image69.emf"/><Relationship Id="rId14" Type="http://schemas.openxmlformats.org/officeDocument/2006/relationships/control" Target="../activeX/activeX61.xml"/><Relationship Id="rId22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7.xml"/><Relationship Id="rId13" Type="http://schemas.openxmlformats.org/officeDocument/2006/relationships/image" Target="../media/image83.emf"/><Relationship Id="rId18" Type="http://schemas.openxmlformats.org/officeDocument/2006/relationships/control" Target="../activeX/activeX72.xml"/><Relationship Id="rId26" Type="http://schemas.openxmlformats.org/officeDocument/2006/relationships/control" Target="../activeX/activeX76.xml"/><Relationship Id="rId3" Type="http://schemas.openxmlformats.org/officeDocument/2006/relationships/vmlDrawing" Target="../drawings/vmlDrawing12.vml"/><Relationship Id="rId21" Type="http://schemas.openxmlformats.org/officeDocument/2006/relationships/image" Target="../media/image87.emf"/><Relationship Id="rId7" Type="http://schemas.openxmlformats.org/officeDocument/2006/relationships/image" Target="../media/image80.emf"/><Relationship Id="rId12" Type="http://schemas.openxmlformats.org/officeDocument/2006/relationships/control" Target="../activeX/activeX69.xml"/><Relationship Id="rId17" Type="http://schemas.openxmlformats.org/officeDocument/2006/relationships/image" Target="../media/image85.emf"/><Relationship Id="rId25" Type="http://schemas.openxmlformats.org/officeDocument/2006/relationships/image" Target="../media/image89.emf"/><Relationship Id="rId33" Type="http://schemas.openxmlformats.org/officeDocument/2006/relationships/image" Target="../media/image93.emf"/><Relationship Id="rId2" Type="http://schemas.openxmlformats.org/officeDocument/2006/relationships/drawing" Target="../drawings/drawing12.xml"/><Relationship Id="rId16" Type="http://schemas.openxmlformats.org/officeDocument/2006/relationships/control" Target="../activeX/activeX71.xml"/><Relationship Id="rId20" Type="http://schemas.openxmlformats.org/officeDocument/2006/relationships/control" Target="../activeX/activeX73.xml"/><Relationship Id="rId29" Type="http://schemas.openxmlformats.org/officeDocument/2006/relationships/image" Target="../media/image9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66.xml"/><Relationship Id="rId11" Type="http://schemas.openxmlformats.org/officeDocument/2006/relationships/image" Target="../media/image82.emf"/><Relationship Id="rId24" Type="http://schemas.openxmlformats.org/officeDocument/2006/relationships/control" Target="../activeX/activeX75.xml"/><Relationship Id="rId32" Type="http://schemas.openxmlformats.org/officeDocument/2006/relationships/control" Target="../activeX/activeX79.xml"/><Relationship Id="rId5" Type="http://schemas.openxmlformats.org/officeDocument/2006/relationships/image" Target="../media/image79.emf"/><Relationship Id="rId15" Type="http://schemas.openxmlformats.org/officeDocument/2006/relationships/image" Target="../media/image84.emf"/><Relationship Id="rId23" Type="http://schemas.openxmlformats.org/officeDocument/2006/relationships/image" Target="../media/image88.emf"/><Relationship Id="rId28" Type="http://schemas.openxmlformats.org/officeDocument/2006/relationships/control" Target="../activeX/activeX77.xml"/><Relationship Id="rId10" Type="http://schemas.openxmlformats.org/officeDocument/2006/relationships/control" Target="../activeX/activeX68.xml"/><Relationship Id="rId19" Type="http://schemas.openxmlformats.org/officeDocument/2006/relationships/image" Target="../media/image86.emf"/><Relationship Id="rId31" Type="http://schemas.openxmlformats.org/officeDocument/2006/relationships/image" Target="../media/image92.emf"/><Relationship Id="rId4" Type="http://schemas.openxmlformats.org/officeDocument/2006/relationships/control" Target="../activeX/activeX65.xml"/><Relationship Id="rId9" Type="http://schemas.openxmlformats.org/officeDocument/2006/relationships/image" Target="../media/image81.emf"/><Relationship Id="rId14" Type="http://schemas.openxmlformats.org/officeDocument/2006/relationships/control" Target="../activeX/activeX70.xml"/><Relationship Id="rId22" Type="http://schemas.openxmlformats.org/officeDocument/2006/relationships/control" Target="../activeX/activeX74.xml"/><Relationship Id="rId27" Type="http://schemas.openxmlformats.org/officeDocument/2006/relationships/image" Target="../media/image90.emf"/><Relationship Id="rId30" Type="http://schemas.openxmlformats.org/officeDocument/2006/relationships/control" Target="../activeX/activeX7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108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81.xml"/><Relationship Id="rId5" Type="http://schemas.openxmlformats.org/officeDocument/2006/relationships/image" Target="../media/image107.emf"/><Relationship Id="rId4" Type="http://schemas.openxmlformats.org/officeDocument/2006/relationships/control" Target="../activeX/activeX80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4.xml"/><Relationship Id="rId13" Type="http://schemas.openxmlformats.org/officeDocument/2006/relationships/image" Target="../media/image119.emf"/><Relationship Id="rId18" Type="http://schemas.openxmlformats.org/officeDocument/2006/relationships/control" Target="../activeX/activeX89.xml"/><Relationship Id="rId26" Type="http://schemas.openxmlformats.org/officeDocument/2006/relationships/control" Target="../activeX/activeX93.xml"/><Relationship Id="rId3" Type="http://schemas.openxmlformats.org/officeDocument/2006/relationships/vmlDrawing" Target="../drawings/vmlDrawing14.vml"/><Relationship Id="rId21" Type="http://schemas.openxmlformats.org/officeDocument/2006/relationships/image" Target="../media/image123.emf"/><Relationship Id="rId7" Type="http://schemas.openxmlformats.org/officeDocument/2006/relationships/image" Target="../media/image116.emf"/><Relationship Id="rId12" Type="http://schemas.openxmlformats.org/officeDocument/2006/relationships/control" Target="../activeX/activeX86.xml"/><Relationship Id="rId17" Type="http://schemas.openxmlformats.org/officeDocument/2006/relationships/image" Target="../media/image121.emf"/><Relationship Id="rId25" Type="http://schemas.openxmlformats.org/officeDocument/2006/relationships/image" Target="../media/image125.emf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88.xml"/><Relationship Id="rId20" Type="http://schemas.openxmlformats.org/officeDocument/2006/relationships/control" Target="../activeX/activeX90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83.xml"/><Relationship Id="rId11" Type="http://schemas.openxmlformats.org/officeDocument/2006/relationships/image" Target="../media/image118.emf"/><Relationship Id="rId24" Type="http://schemas.openxmlformats.org/officeDocument/2006/relationships/control" Target="../activeX/activeX92.xml"/><Relationship Id="rId5" Type="http://schemas.openxmlformats.org/officeDocument/2006/relationships/image" Target="../media/image115.emf"/><Relationship Id="rId15" Type="http://schemas.openxmlformats.org/officeDocument/2006/relationships/image" Target="../media/image120.emf"/><Relationship Id="rId23" Type="http://schemas.openxmlformats.org/officeDocument/2006/relationships/image" Target="../media/image124.emf"/><Relationship Id="rId10" Type="http://schemas.openxmlformats.org/officeDocument/2006/relationships/control" Target="../activeX/activeX85.xml"/><Relationship Id="rId19" Type="http://schemas.openxmlformats.org/officeDocument/2006/relationships/image" Target="../media/image122.emf"/><Relationship Id="rId4" Type="http://schemas.openxmlformats.org/officeDocument/2006/relationships/control" Target="../activeX/activeX82.xml"/><Relationship Id="rId9" Type="http://schemas.openxmlformats.org/officeDocument/2006/relationships/image" Target="../media/image117.emf"/><Relationship Id="rId14" Type="http://schemas.openxmlformats.org/officeDocument/2006/relationships/control" Target="../activeX/activeX87.xml"/><Relationship Id="rId22" Type="http://schemas.openxmlformats.org/officeDocument/2006/relationships/control" Target="../activeX/activeX91.xml"/><Relationship Id="rId27" Type="http://schemas.openxmlformats.org/officeDocument/2006/relationships/image" Target="../media/image126.emf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6.xml"/><Relationship Id="rId13" Type="http://schemas.openxmlformats.org/officeDocument/2006/relationships/image" Target="../media/image145.emf"/><Relationship Id="rId18" Type="http://schemas.openxmlformats.org/officeDocument/2006/relationships/control" Target="../activeX/activeX101.xml"/><Relationship Id="rId26" Type="http://schemas.openxmlformats.org/officeDocument/2006/relationships/control" Target="../activeX/activeX105.xml"/><Relationship Id="rId3" Type="http://schemas.openxmlformats.org/officeDocument/2006/relationships/vmlDrawing" Target="../drawings/vmlDrawing15.vml"/><Relationship Id="rId21" Type="http://schemas.openxmlformats.org/officeDocument/2006/relationships/image" Target="../media/image149.emf"/><Relationship Id="rId7" Type="http://schemas.openxmlformats.org/officeDocument/2006/relationships/image" Target="../media/image142.emf"/><Relationship Id="rId12" Type="http://schemas.openxmlformats.org/officeDocument/2006/relationships/control" Target="../activeX/activeX98.xml"/><Relationship Id="rId17" Type="http://schemas.openxmlformats.org/officeDocument/2006/relationships/image" Target="../media/image147.emf"/><Relationship Id="rId25" Type="http://schemas.openxmlformats.org/officeDocument/2006/relationships/image" Target="../media/image151.emf"/><Relationship Id="rId2" Type="http://schemas.openxmlformats.org/officeDocument/2006/relationships/drawing" Target="../drawings/drawing16.xml"/><Relationship Id="rId16" Type="http://schemas.openxmlformats.org/officeDocument/2006/relationships/control" Target="../activeX/activeX100.xml"/><Relationship Id="rId20" Type="http://schemas.openxmlformats.org/officeDocument/2006/relationships/control" Target="../activeX/activeX102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95.xml"/><Relationship Id="rId11" Type="http://schemas.openxmlformats.org/officeDocument/2006/relationships/image" Target="../media/image144.emf"/><Relationship Id="rId24" Type="http://schemas.openxmlformats.org/officeDocument/2006/relationships/control" Target="../activeX/activeX104.xml"/><Relationship Id="rId5" Type="http://schemas.openxmlformats.org/officeDocument/2006/relationships/image" Target="../media/image141.emf"/><Relationship Id="rId15" Type="http://schemas.openxmlformats.org/officeDocument/2006/relationships/image" Target="../media/image146.emf"/><Relationship Id="rId23" Type="http://schemas.openxmlformats.org/officeDocument/2006/relationships/image" Target="../media/image150.emf"/><Relationship Id="rId10" Type="http://schemas.openxmlformats.org/officeDocument/2006/relationships/control" Target="../activeX/activeX97.xml"/><Relationship Id="rId19" Type="http://schemas.openxmlformats.org/officeDocument/2006/relationships/image" Target="../media/image148.emf"/><Relationship Id="rId4" Type="http://schemas.openxmlformats.org/officeDocument/2006/relationships/control" Target="../activeX/activeX94.xml"/><Relationship Id="rId9" Type="http://schemas.openxmlformats.org/officeDocument/2006/relationships/image" Target="../media/image143.emf"/><Relationship Id="rId14" Type="http://schemas.openxmlformats.org/officeDocument/2006/relationships/control" Target="../activeX/activeX99.xml"/><Relationship Id="rId22" Type="http://schemas.openxmlformats.org/officeDocument/2006/relationships/control" Target="../activeX/activeX103.xml"/><Relationship Id="rId27" Type="http://schemas.openxmlformats.org/officeDocument/2006/relationships/image" Target="../media/image152.emf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0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9.xml"/><Relationship Id="rId11" Type="http://schemas.openxmlformats.org/officeDocument/2006/relationships/image" Target="../media/image22.emf"/><Relationship Id="rId5" Type="http://schemas.openxmlformats.org/officeDocument/2006/relationships/image" Target="../media/image19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6.emf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3.xml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control" Target="../activeX/activeX25.xml"/><Relationship Id="rId4" Type="http://schemas.openxmlformats.org/officeDocument/2006/relationships/control" Target="../activeX/activeX22.xml"/><Relationship Id="rId9" Type="http://schemas.openxmlformats.org/officeDocument/2006/relationships/image" Target="../media/image27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31.emf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7.xml"/><Relationship Id="rId11" Type="http://schemas.openxmlformats.org/officeDocument/2006/relationships/image" Target="../media/image33.emf"/><Relationship Id="rId5" Type="http://schemas.openxmlformats.org/officeDocument/2006/relationships/image" Target="../media/image30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2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6.emf"/><Relationship Id="rId12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1.xml"/><Relationship Id="rId11" Type="http://schemas.openxmlformats.org/officeDocument/2006/relationships/image" Target="../media/image38.emf"/><Relationship Id="rId5" Type="http://schemas.openxmlformats.org/officeDocument/2006/relationships/image" Target="../media/image35.emf"/><Relationship Id="rId10" Type="http://schemas.openxmlformats.org/officeDocument/2006/relationships/control" Target="../activeX/activeX33.xml"/><Relationship Id="rId4" Type="http://schemas.openxmlformats.org/officeDocument/2006/relationships/control" Target="../activeX/activeX30.xml"/><Relationship Id="rId9" Type="http://schemas.openxmlformats.org/officeDocument/2006/relationships/image" Target="../media/image37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41.emf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5.xml"/><Relationship Id="rId11" Type="http://schemas.openxmlformats.org/officeDocument/2006/relationships/image" Target="../media/image43.emf"/><Relationship Id="rId5" Type="http://schemas.openxmlformats.org/officeDocument/2006/relationships/image" Target="../media/image40.emf"/><Relationship Id="rId10" Type="http://schemas.openxmlformats.org/officeDocument/2006/relationships/control" Target="../activeX/activeX37.xml"/><Relationship Id="rId4" Type="http://schemas.openxmlformats.org/officeDocument/2006/relationships/control" Target="../activeX/activeX34.xml"/><Relationship Id="rId9" Type="http://schemas.openxmlformats.org/officeDocument/2006/relationships/image" Target="../media/image4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46.emf"/><Relationship Id="rId12" Type="http://schemas.openxmlformats.org/officeDocument/2006/relationships/comments" Target="../comments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9.xml"/><Relationship Id="rId11" Type="http://schemas.openxmlformats.org/officeDocument/2006/relationships/image" Target="../media/image48.emf"/><Relationship Id="rId5" Type="http://schemas.openxmlformats.org/officeDocument/2006/relationships/image" Target="../media/image45.emf"/><Relationship Id="rId10" Type="http://schemas.openxmlformats.org/officeDocument/2006/relationships/control" Target="../activeX/activeX41.xml"/><Relationship Id="rId4" Type="http://schemas.openxmlformats.org/officeDocument/2006/relationships/control" Target="../activeX/activeX38.xml"/><Relationship Id="rId9" Type="http://schemas.openxmlformats.org/officeDocument/2006/relationships/image" Target="../media/image4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51.emf"/><Relationship Id="rId12" Type="http://schemas.openxmlformats.org/officeDocument/2006/relationships/comments" Target="../comments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43.xml"/><Relationship Id="rId11" Type="http://schemas.openxmlformats.org/officeDocument/2006/relationships/image" Target="../media/image53.emf"/><Relationship Id="rId5" Type="http://schemas.openxmlformats.org/officeDocument/2006/relationships/image" Target="../media/image50.emf"/><Relationship Id="rId10" Type="http://schemas.openxmlformats.org/officeDocument/2006/relationships/control" Target="../activeX/activeX45.xml"/><Relationship Id="rId4" Type="http://schemas.openxmlformats.org/officeDocument/2006/relationships/control" Target="../activeX/activeX42.xml"/><Relationship Id="rId9" Type="http://schemas.openxmlformats.org/officeDocument/2006/relationships/image" Target="../media/image52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56.emf"/><Relationship Id="rId12" Type="http://schemas.openxmlformats.org/officeDocument/2006/relationships/comments" Target="../comments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47.xml"/><Relationship Id="rId11" Type="http://schemas.openxmlformats.org/officeDocument/2006/relationships/image" Target="../media/image58.emf"/><Relationship Id="rId5" Type="http://schemas.openxmlformats.org/officeDocument/2006/relationships/image" Target="../media/image55.emf"/><Relationship Id="rId10" Type="http://schemas.openxmlformats.org/officeDocument/2006/relationships/control" Target="../activeX/activeX49.xml"/><Relationship Id="rId4" Type="http://schemas.openxmlformats.org/officeDocument/2006/relationships/control" Target="../activeX/activeX46.xml"/><Relationship Id="rId9" Type="http://schemas.openxmlformats.org/officeDocument/2006/relationships/image" Target="../media/image5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6">
    <tabColor indexed="44"/>
    <pageSetUpPr fitToPage="1"/>
  </sheetPr>
  <dimension ref="A1:Y47"/>
  <sheetViews>
    <sheetView tabSelected="1" view="pageBreakPreview" zoomScaleNormal="115" zoomScaleSheetLayoutView="100" workbookViewId="0">
      <selection activeCell="R4" sqref="R4"/>
    </sheetView>
  </sheetViews>
  <sheetFormatPr defaultColWidth="6.81640625" defaultRowHeight="15" x14ac:dyDescent="0.25"/>
  <cols>
    <col min="1" max="1" width="7.7265625" style="2" customWidth="1"/>
    <col min="2" max="3" width="6.81640625" style="2" customWidth="1"/>
    <col min="4" max="4" width="6.81640625" style="3" customWidth="1"/>
    <col min="5" max="5" width="6.81640625" style="2" customWidth="1"/>
    <col min="6" max="6" width="7.7265625" style="3" customWidth="1"/>
    <col min="7" max="10" width="6.81640625" style="2" customWidth="1"/>
    <col min="11" max="11" width="8.26953125" style="2" customWidth="1"/>
    <col min="12" max="12" width="6.81640625" style="3" customWidth="1"/>
    <col min="13" max="14" width="6.81640625" style="2" customWidth="1"/>
    <col min="15" max="15" width="6.81640625" style="3" customWidth="1"/>
    <col min="16" max="16384" width="6.81640625" style="1"/>
  </cols>
  <sheetData>
    <row r="1" spans="1:25" ht="20.100000000000001" customHeight="1" x14ac:dyDescent="0.25">
      <c r="A1" s="536"/>
      <c r="B1" s="537"/>
      <c r="C1" s="537"/>
      <c r="D1" s="542" t="s">
        <v>56</v>
      </c>
      <c r="E1" s="542"/>
      <c r="F1" s="542"/>
      <c r="G1" s="542"/>
      <c r="H1" s="542"/>
      <c r="I1" s="542"/>
      <c r="J1" s="543"/>
      <c r="K1" s="544" t="s">
        <v>84</v>
      </c>
      <c r="L1" s="545"/>
      <c r="M1" s="546"/>
      <c r="N1" s="524" t="s">
        <v>131</v>
      </c>
      <c r="O1" s="525"/>
      <c r="Q1" s="1" t="s">
        <v>714</v>
      </c>
    </row>
    <row r="2" spans="1:25" ht="20.100000000000001" customHeight="1" x14ac:dyDescent="0.25">
      <c r="A2" s="538"/>
      <c r="B2" s="539"/>
      <c r="C2" s="539"/>
      <c r="D2" s="547" t="s">
        <v>6</v>
      </c>
      <c r="E2" s="547"/>
      <c r="F2" s="547"/>
      <c r="G2" s="547"/>
      <c r="H2" s="547"/>
      <c r="I2" s="547"/>
      <c r="J2" s="548"/>
      <c r="K2" s="526"/>
      <c r="L2" s="527"/>
      <c r="M2" s="528"/>
      <c r="N2" s="532">
        <v>45905</v>
      </c>
      <c r="O2" s="533"/>
    </row>
    <row r="3" spans="1:25" ht="20.100000000000001" customHeight="1" thickBot="1" x14ac:dyDescent="0.3">
      <c r="A3" s="540"/>
      <c r="B3" s="541"/>
      <c r="C3" s="541"/>
      <c r="D3" s="549" t="s">
        <v>57</v>
      </c>
      <c r="E3" s="549"/>
      <c r="F3" s="549"/>
      <c r="G3" s="549"/>
      <c r="H3" s="549"/>
      <c r="I3" s="549"/>
      <c r="J3" s="550"/>
      <c r="K3" s="529"/>
      <c r="L3" s="530"/>
      <c r="M3" s="531"/>
      <c r="N3" s="534"/>
      <c r="O3" s="535"/>
    </row>
    <row r="4" spans="1:25" ht="20.100000000000001" customHeight="1" thickBot="1" x14ac:dyDescent="0.3">
      <c r="A4" s="521" t="s">
        <v>60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3"/>
    </row>
    <row r="5" spans="1:25" ht="20.100000000000001" customHeight="1" thickBot="1" x14ac:dyDescent="0.3">
      <c r="A5" s="480" t="s">
        <v>62</v>
      </c>
      <c r="B5" s="481"/>
      <c r="C5" s="481"/>
      <c r="D5" s="481"/>
      <c r="E5" s="481"/>
      <c r="F5" s="482"/>
      <c r="G5" s="482"/>
      <c r="H5" s="482"/>
      <c r="I5" s="482"/>
      <c r="J5" s="482"/>
      <c r="K5" s="482"/>
      <c r="L5" s="482"/>
      <c r="M5" s="482"/>
      <c r="N5" s="482"/>
      <c r="O5" s="483"/>
    </row>
    <row r="6" spans="1:25" customFormat="1" ht="19.5" customHeight="1" x14ac:dyDescent="0.3">
      <c r="A6" s="1095" t="s">
        <v>58</v>
      </c>
      <c r="B6" s="1096"/>
      <c r="C6" s="1096"/>
      <c r="D6" s="1096"/>
      <c r="E6" s="1097"/>
      <c r="F6" s="1098" t="s">
        <v>59</v>
      </c>
      <c r="G6" s="1099"/>
      <c r="H6" s="1099"/>
      <c r="I6" s="1099"/>
      <c r="J6" s="1100"/>
      <c r="K6" s="1101" t="s">
        <v>61</v>
      </c>
      <c r="L6" s="1099"/>
      <c r="M6" s="1099"/>
      <c r="N6" s="1099"/>
      <c r="O6" s="1100"/>
      <c r="Q6" s="134"/>
    </row>
    <row r="7" spans="1:25" customFormat="1" ht="19.5" customHeight="1" x14ac:dyDescent="0.3">
      <c r="A7" s="1102"/>
      <c r="B7" s="1103"/>
      <c r="C7" s="1103"/>
      <c r="D7" s="1103"/>
      <c r="E7" s="1104"/>
      <c r="F7" s="1105" t="s">
        <v>760</v>
      </c>
      <c r="G7" s="1106"/>
      <c r="H7" s="1107"/>
      <c r="I7" s="1108"/>
      <c r="J7" s="1109"/>
      <c r="K7" s="1105" t="s">
        <v>760</v>
      </c>
      <c r="L7" s="1106"/>
      <c r="M7" s="1107"/>
      <c r="N7" s="1108"/>
      <c r="O7" s="1109"/>
      <c r="Q7" s="134"/>
    </row>
    <row r="8" spans="1:25" ht="20.100000000000001" customHeight="1" x14ac:dyDescent="0.25">
      <c r="A8" s="1110"/>
      <c r="B8" s="1111"/>
      <c r="C8" s="1111"/>
      <c r="D8" s="1111"/>
      <c r="E8" s="1112"/>
      <c r="F8" s="1113" t="s">
        <v>761</v>
      </c>
      <c r="G8" s="1114"/>
      <c r="H8" s="1115"/>
      <c r="I8" s="1116"/>
      <c r="J8" s="1117"/>
      <c r="K8" s="1113" t="s">
        <v>761</v>
      </c>
      <c r="L8" s="1114"/>
      <c r="M8" s="1115"/>
      <c r="N8" s="1116"/>
      <c r="O8" s="1117"/>
    </row>
    <row r="9" spans="1:25" customFormat="1" ht="19.5" customHeight="1" x14ac:dyDescent="0.3">
      <c r="A9" s="609" t="s">
        <v>8</v>
      </c>
      <c r="B9" s="611"/>
      <c r="C9" s="612"/>
      <c r="D9" s="612"/>
      <c r="E9" s="613"/>
      <c r="F9" s="139" t="s">
        <v>658</v>
      </c>
      <c r="G9" s="614"/>
      <c r="H9" s="615"/>
      <c r="I9" s="615"/>
      <c r="J9" s="616"/>
      <c r="K9" s="139" t="s">
        <v>658</v>
      </c>
      <c r="L9" s="617"/>
      <c r="M9" s="618"/>
      <c r="N9" s="618"/>
      <c r="O9" s="619"/>
      <c r="Q9" s="134"/>
      <c r="R9" s="4"/>
      <c r="U9" s="620"/>
      <c r="V9" s="620"/>
      <c r="W9" s="620"/>
      <c r="X9" s="620"/>
      <c r="Y9" s="620"/>
    </row>
    <row r="10" spans="1:25" customFormat="1" ht="19.5" customHeight="1" x14ac:dyDescent="0.3">
      <c r="A10" s="610"/>
      <c r="B10" s="621"/>
      <c r="C10" s="622"/>
      <c r="D10" s="622"/>
      <c r="E10" s="623"/>
      <c r="F10" s="140" t="s">
        <v>625</v>
      </c>
      <c r="G10" s="624"/>
      <c r="H10" s="625"/>
      <c r="I10" s="625"/>
      <c r="J10" s="626"/>
      <c r="K10" s="140" t="s">
        <v>625</v>
      </c>
      <c r="L10" s="627"/>
      <c r="M10" s="628"/>
      <c r="N10" s="628"/>
      <c r="O10" s="629"/>
      <c r="Q10" s="134"/>
    </row>
    <row r="11" spans="1:25" customFormat="1" ht="19.5" customHeight="1" x14ac:dyDescent="0.3">
      <c r="A11" s="609" t="s">
        <v>9</v>
      </c>
      <c r="B11" s="653"/>
      <c r="C11" s="654"/>
      <c r="D11" s="654"/>
      <c r="E11" s="655"/>
      <c r="F11" s="609" t="s">
        <v>9</v>
      </c>
      <c r="G11" s="656"/>
      <c r="H11" s="657"/>
      <c r="I11" s="657"/>
      <c r="J11" s="658"/>
      <c r="K11" s="609" t="s">
        <v>9</v>
      </c>
      <c r="L11" s="636"/>
      <c r="M11" s="637"/>
      <c r="N11" s="637"/>
      <c r="O11" s="638"/>
      <c r="Q11" s="134"/>
    </row>
    <row r="12" spans="1:25" customFormat="1" ht="19.5" customHeight="1" x14ac:dyDescent="0.3">
      <c r="A12" s="667"/>
      <c r="B12" s="639"/>
      <c r="C12" s="640"/>
      <c r="D12" s="640"/>
      <c r="E12" s="641"/>
      <c r="F12" s="667"/>
      <c r="G12" s="642"/>
      <c r="H12" s="643"/>
      <c r="I12" s="643"/>
      <c r="J12" s="644"/>
      <c r="K12" s="667"/>
      <c r="L12" s="645"/>
      <c r="M12" s="646"/>
      <c r="N12" s="646"/>
      <c r="O12" s="647"/>
      <c r="Q12" s="134"/>
    </row>
    <row r="13" spans="1:25" customFormat="1" ht="19.5" customHeight="1" x14ac:dyDescent="0.3">
      <c r="A13" s="141" t="s">
        <v>659</v>
      </c>
      <c r="B13" s="621"/>
      <c r="C13" s="622"/>
      <c r="D13" s="622"/>
      <c r="E13" s="623"/>
      <c r="F13" s="141" t="s">
        <v>659</v>
      </c>
      <c r="G13" s="648"/>
      <c r="H13" s="649"/>
      <c r="I13" s="649"/>
      <c r="J13" s="650"/>
      <c r="K13" s="141" t="s">
        <v>659</v>
      </c>
      <c r="L13" s="651"/>
      <c r="M13" s="652"/>
      <c r="N13" s="652"/>
      <c r="O13" s="629"/>
      <c r="Q13" s="134"/>
    </row>
    <row r="14" spans="1:25" customFormat="1" ht="32.4" customHeight="1" x14ac:dyDescent="0.3">
      <c r="A14" s="143" t="s">
        <v>660</v>
      </c>
      <c r="B14" s="668"/>
      <c r="C14" s="668"/>
      <c r="D14" s="668"/>
      <c r="E14" s="669"/>
      <c r="F14" s="135" t="s">
        <v>13</v>
      </c>
      <c r="G14" s="630"/>
      <c r="H14" s="631"/>
      <c r="I14" s="631"/>
      <c r="J14" s="632"/>
      <c r="K14" s="136" t="s">
        <v>13</v>
      </c>
      <c r="L14" s="633"/>
      <c r="M14" s="634"/>
      <c r="N14" s="634"/>
      <c r="O14" s="635"/>
      <c r="Q14" s="134"/>
    </row>
    <row r="15" spans="1:25" customFormat="1" ht="27" customHeight="1" x14ac:dyDescent="0.3">
      <c r="A15" s="142" t="s">
        <v>661</v>
      </c>
      <c r="B15" s="668"/>
      <c r="C15" s="668"/>
      <c r="D15" s="668"/>
      <c r="E15" s="669"/>
      <c r="F15" s="142" t="s">
        <v>661</v>
      </c>
      <c r="G15" s="630"/>
      <c r="H15" s="631"/>
      <c r="I15" s="631"/>
      <c r="J15" s="632"/>
      <c r="K15" s="142" t="s">
        <v>661</v>
      </c>
      <c r="L15" s="633"/>
      <c r="M15" s="634"/>
      <c r="N15" s="634"/>
      <c r="O15" s="635"/>
      <c r="Q15" s="134"/>
    </row>
    <row r="16" spans="1:25" customFormat="1" ht="19.5" customHeight="1" thickBot="1" x14ac:dyDescent="0.35">
      <c r="A16" s="137" t="s">
        <v>1</v>
      </c>
      <c r="B16" s="659"/>
      <c r="C16" s="659"/>
      <c r="D16" s="659"/>
      <c r="E16" s="660"/>
      <c r="F16" s="137" t="s">
        <v>1</v>
      </c>
      <c r="G16" s="661"/>
      <c r="H16" s="662"/>
      <c r="I16" s="662"/>
      <c r="J16" s="663"/>
      <c r="K16" s="138" t="s">
        <v>1</v>
      </c>
      <c r="L16" s="664"/>
      <c r="M16" s="665"/>
      <c r="N16" s="665"/>
      <c r="O16" s="666"/>
      <c r="Q16" s="134"/>
    </row>
    <row r="17" spans="1:16" ht="20.100000000000001" customHeight="1" thickBot="1" x14ac:dyDescent="0.3">
      <c r="A17" s="480" t="s">
        <v>63</v>
      </c>
      <c r="B17" s="481"/>
      <c r="C17" s="481"/>
      <c r="D17" s="481"/>
      <c r="E17" s="481"/>
      <c r="F17" s="482"/>
      <c r="G17" s="482"/>
      <c r="H17" s="482"/>
      <c r="I17" s="482"/>
      <c r="J17" s="482"/>
      <c r="K17" s="482"/>
      <c r="L17" s="482"/>
      <c r="M17" s="482"/>
      <c r="N17" s="482"/>
      <c r="O17" s="483"/>
    </row>
    <row r="18" spans="1:16" ht="20.100000000000001" customHeight="1" x14ac:dyDescent="0.3">
      <c r="A18" s="599" t="s">
        <v>15</v>
      </c>
      <c r="B18" s="600"/>
      <c r="C18" s="571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3"/>
      <c r="P18" s="1" t="s">
        <v>715</v>
      </c>
    </row>
    <row r="19" spans="1:16" ht="20.100000000000001" customHeight="1" thickBot="1" x14ac:dyDescent="0.3">
      <c r="A19" s="551" t="s">
        <v>17</v>
      </c>
      <c r="B19" s="552"/>
      <c r="C19" s="574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6"/>
    </row>
    <row r="20" spans="1:16" ht="20.100000000000001" customHeight="1" x14ac:dyDescent="0.3">
      <c r="A20" s="601" t="s">
        <v>14</v>
      </c>
      <c r="B20" s="602"/>
      <c r="C20" s="603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5"/>
      <c r="P20" s="1" t="s">
        <v>186</v>
      </c>
    </row>
    <row r="21" spans="1:16" ht="20.100000000000001" customHeight="1" thickBot="1" x14ac:dyDescent="0.3">
      <c r="A21" s="551" t="s">
        <v>16</v>
      </c>
      <c r="B21" s="552"/>
      <c r="C21" s="606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7"/>
      <c r="O21" s="608"/>
    </row>
    <row r="22" spans="1:16" ht="20.100000000000001" customHeight="1" x14ac:dyDescent="0.25">
      <c r="A22" s="491" t="s">
        <v>10</v>
      </c>
      <c r="B22" s="492"/>
      <c r="C22" s="466" t="s">
        <v>68</v>
      </c>
      <c r="D22" s="467"/>
      <c r="E22" s="557" t="s">
        <v>11</v>
      </c>
      <c r="F22" s="557"/>
      <c r="G22" s="557"/>
      <c r="H22" s="558"/>
      <c r="I22" s="561" t="s">
        <v>22</v>
      </c>
      <c r="J22" s="562"/>
      <c r="K22" s="466" t="s">
        <v>68</v>
      </c>
      <c r="L22" s="467"/>
      <c r="M22" s="553" t="s">
        <v>12</v>
      </c>
      <c r="N22" s="553"/>
      <c r="O22" s="554"/>
    </row>
    <row r="23" spans="1:16" ht="20.100000000000001" customHeight="1" x14ac:dyDescent="0.25">
      <c r="A23" s="495"/>
      <c r="B23" s="494"/>
      <c r="C23" s="468"/>
      <c r="D23" s="469"/>
      <c r="E23" s="559" t="s">
        <v>65</v>
      </c>
      <c r="F23" s="559"/>
      <c r="G23" s="559"/>
      <c r="H23" s="560"/>
      <c r="I23" s="563"/>
      <c r="J23" s="564"/>
      <c r="K23" s="468"/>
      <c r="L23" s="469"/>
      <c r="M23" s="555" t="s">
        <v>71</v>
      </c>
      <c r="N23" s="555"/>
      <c r="O23" s="556"/>
    </row>
    <row r="24" spans="1:16" ht="20.100000000000001" customHeight="1" x14ac:dyDescent="0.25">
      <c r="A24" s="512" t="s">
        <v>64</v>
      </c>
      <c r="B24" s="513"/>
      <c r="C24" s="516" t="s">
        <v>3</v>
      </c>
      <c r="D24" s="517"/>
      <c r="E24" s="517"/>
      <c r="F24" s="517"/>
      <c r="G24" s="517"/>
      <c r="H24" s="518"/>
      <c r="I24" s="454" t="s">
        <v>69</v>
      </c>
      <c r="J24" s="455"/>
      <c r="K24" s="484" t="s">
        <v>70</v>
      </c>
      <c r="L24" s="485"/>
      <c r="M24" s="485"/>
      <c r="N24" s="485"/>
      <c r="O24" s="486"/>
    </row>
    <row r="25" spans="1:16" ht="20.100000000000001" customHeight="1" thickBot="1" x14ac:dyDescent="0.3">
      <c r="A25" s="514"/>
      <c r="B25" s="515"/>
      <c r="C25" s="519"/>
      <c r="D25" s="478"/>
      <c r="E25" s="478"/>
      <c r="F25" s="478"/>
      <c r="G25" s="478"/>
      <c r="H25" s="520"/>
      <c r="I25" s="456"/>
      <c r="J25" s="457"/>
      <c r="K25" s="487"/>
      <c r="L25" s="488"/>
      <c r="M25" s="488"/>
      <c r="N25" s="488"/>
      <c r="O25" s="489"/>
    </row>
    <row r="26" spans="1:16" ht="20.100000000000001" customHeight="1" thickBot="1" x14ac:dyDescent="0.3">
      <c r="A26" s="480" t="s">
        <v>72</v>
      </c>
      <c r="B26" s="481"/>
      <c r="C26" s="481"/>
      <c r="D26" s="481"/>
      <c r="E26" s="481"/>
      <c r="F26" s="482"/>
      <c r="G26" s="482"/>
      <c r="H26" s="482"/>
      <c r="I26" s="482"/>
      <c r="J26" s="482"/>
      <c r="K26" s="482"/>
      <c r="L26" s="482"/>
      <c r="M26" s="482"/>
      <c r="N26" s="482"/>
      <c r="O26" s="483"/>
    </row>
    <row r="27" spans="1:16" ht="20.100000000000001" customHeight="1" x14ac:dyDescent="0.25">
      <c r="A27" s="460" t="s">
        <v>18</v>
      </c>
      <c r="B27" s="461"/>
      <c r="C27" s="496" t="s">
        <v>77</v>
      </c>
      <c r="D27" s="497"/>
      <c r="E27" s="502" t="s">
        <v>20</v>
      </c>
      <c r="F27" s="502"/>
      <c r="G27" s="502"/>
      <c r="H27" s="502"/>
      <c r="I27" s="505" t="s">
        <v>4</v>
      </c>
      <c r="J27" s="505"/>
      <c r="K27" s="505"/>
      <c r="L27" s="506"/>
      <c r="M27" s="471"/>
      <c r="N27" s="474"/>
      <c r="O27" s="475"/>
    </row>
    <row r="28" spans="1:16" ht="20.100000000000001" customHeight="1" x14ac:dyDescent="0.25">
      <c r="A28" s="462"/>
      <c r="B28" s="463"/>
      <c r="C28" s="498"/>
      <c r="D28" s="499"/>
      <c r="E28" s="503"/>
      <c r="F28" s="503"/>
      <c r="G28" s="503"/>
      <c r="H28" s="503"/>
      <c r="I28" s="507"/>
      <c r="J28" s="507"/>
      <c r="K28" s="508"/>
      <c r="L28" s="509"/>
      <c r="M28" s="472"/>
      <c r="N28" s="476"/>
      <c r="O28" s="477"/>
    </row>
    <row r="29" spans="1:16" ht="20.100000000000001" customHeight="1" thickBot="1" x14ac:dyDescent="0.3">
      <c r="A29" s="464" t="s">
        <v>73</v>
      </c>
      <c r="B29" s="465"/>
      <c r="C29" s="500"/>
      <c r="D29" s="501"/>
      <c r="E29" s="504"/>
      <c r="F29" s="504"/>
      <c r="G29" s="504"/>
      <c r="H29" s="504"/>
      <c r="I29" s="510"/>
      <c r="J29" s="510"/>
      <c r="K29" s="510"/>
      <c r="L29" s="511"/>
      <c r="M29" s="473"/>
      <c r="N29" s="478"/>
      <c r="O29" s="479"/>
    </row>
    <row r="30" spans="1:16" ht="20.100000000000001" customHeight="1" x14ac:dyDescent="0.25">
      <c r="A30" s="491" t="s">
        <v>19</v>
      </c>
      <c r="B30" s="492"/>
      <c r="C30" s="466" t="s">
        <v>85</v>
      </c>
      <c r="D30" s="467"/>
      <c r="E30" s="470" t="s">
        <v>79</v>
      </c>
      <c r="F30" s="470"/>
      <c r="G30" s="11"/>
      <c r="H30" s="11"/>
      <c r="I30" s="490" t="s">
        <v>80</v>
      </c>
      <c r="J30" s="490"/>
      <c r="K30" s="11"/>
      <c r="M30" s="11" t="s">
        <v>81</v>
      </c>
      <c r="N30" s="11"/>
      <c r="O30" s="14"/>
    </row>
    <row r="31" spans="1:16" ht="20.100000000000001" customHeight="1" x14ac:dyDescent="0.25">
      <c r="A31" s="493"/>
      <c r="B31" s="494"/>
      <c r="C31" s="468"/>
      <c r="D31" s="469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1:16" ht="20.100000000000001" customHeight="1" x14ac:dyDescent="0.25">
      <c r="A32" s="495"/>
      <c r="B32" s="494"/>
      <c r="C32" s="9"/>
      <c r="D32" s="12"/>
      <c r="E32" s="458" t="s">
        <v>21</v>
      </c>
      <c r="F32" s="458"/>
      <c r="G32" s="458"/>
      <c r="H32" s="458"/>
      <c r="I32" s="458" t="s">
        <v>21</v>
      </c>
      <c r="J32" s="458"/>
      <c r="K32" s="458"/>
      <c r="L32" s="458"/>
      <c r="M32" s="458" t="s">
        <v>82</v>
      </c>
      <c r="N32" s="458"/>
      <c r="O32" s="459"/>
    </row>
    <row r="33" spans="1:15" ht="20.100000000000001" customHeight="1" x14ac:dyDescent="0.25">
      <c r="A33" s="512" t="s">
        <v>78</v>
      </c>
      <c r="B33" s="513"/>
      <c r="C33" s="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</row>
    <row r="34" spans="1:15" ht="20.100000000000001" customHeight="1" thickBot="1" x14ac:dyDescent="0.3">
      <c r="A34" s="514"/>
      <c r="B34" s="515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6"/>
    </row>
    <row r="35" spans="1:15" ht="20.100000000000001" customHeight="1" thickBot="1" x14ac:dyDescent="0.3">
      <c r="A35" s="480" t="s">
        <v>25</v>
      </c>
      <c r="B35" s="481"/>
      <c r="C35" s="481"/>
      <c r="D35" s="481"/>
      <c r="E35" s="481"/>
      <c r="F35" s="482"/>
      <c r="G35" s="482"/>
      <c r="H35" s="482"/>
      <c r="I35" s="482"/>
      <c r="J35" s="482"/>
      <c r="K35" s="482"/>
      <c r="L35" s="482"/>
      <c r="M35" s="482"/>
      <c r="N35" s="482"/>
      <c r="O35" s="483"/>
    </row>
    <row r="36" spans="1:15" ht="30" customHeight="1" x14ac:dyDescent="0.25">
      <c r="A36" s="580"/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2"/>
    </row>
    <row r="37" spans="1:15" ht="30" customHeight="1" x14ac:dyDescent="0.25">
      <c r="A37" s="583"/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5"/>
    </row>
    <row r="38" spans="1:15" ht="30" customHeight="1" x14ac:dyDescent="0.25">
      <c r="A38" s="583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5"/>
    </row>
    <row r="39" spans="1:15" ht="30" customHeight="1" x14ac:dyDescent="0.25">
      <c r="A39" s="583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5"/>
    </row>
    <row r="40" spans="1:15" ht="30" customHeight="1" x14ac:dyDescent="0.25">
      <c r="A40" s="583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5"/>
    </row>
    <row r="41" spans="1:15" ht="30" customHeight="1" x14ac:dyDescent="0.25">
      <c r="A41" s="583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5"/>
    </row>
    <row r="42" spans="1:15" ht="30" customHeight="1" x14ac:dyDescent="0.25">
      <c r="A42" s="586" t="s">
        <v>26</v>
      </c>
      <c r="B42" s="587"/>
      <c r="C42" s="587"/>
      <c r="D42" s="587"/>
      <c r="E42" s="587"/>
      <c r="F42" s="590"/>
      <c r="G42" s="590"/>
      <c r="H42" s="590"/>
      <c r="I42" s="590"/>
      <c r="J42" s="590"/>
      <c r="K42" s="592" t="s">
        <v>0</v>
      </c>
      <c r="L42" s="592"/>
      <c r="M42" s="594" t="s">
        <v>24</v>
      </c>
      <c r="N42" s="595"/>
      <c r="O42" s="596"/>
    </row>
    <row r="43" spans="1:15" ht="30" customHeight="1" thickBot="1" x14ac:dyDescent="0.3">
      <c r="A43" s="588"/>
      <c r="B43" s="589"/>
      <c r="C43" s="589"/>
      <c r="D43" s="589"/>
      <c r="E43" s="589"/>
      <c r="F43" s="591"/>
      <c r="G43" s="591"/>
      <c r="H43" s="591"/>
      <c r="I43" s="591"/>
      <c r="J43" s="591"/>
      <c r="K43" s="593"/>
      <c r="L43" s="593"/>
      <c r="M43" s="597"/>
      <c r="N43" s="597"/>
      <c r="O43" s="598"/>
    </row>
    <row r="44" spans="1:15" ht="20.100000000000001" customHeight="1" x14ac:dyDescent="0.25">
      <c r="A44" s="565" t="s">
        <v>626</v>
      </c>
      <c r="B44" s="566"/>
      <c r="C44" s="571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3"/>
    </row>
    <row r="45" spans="1:15" ht="20.100000000000001" customHeight="1" x14ac:dyDescent="0.25">
      <c r="A45" s="567"/>
      <c r="B45" s="568"/>
      <c r="C45" s="574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6"/>
    </row>
    <row r="46" spans="1:15" ht="20.100000000000001" customHeight="1" x14ac:dyDescent="0.25">
      <c r="A46" s="567"/>
      <c r="B46" s="568"/>
      <c r="C46" s="574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6"/>
    </row>
    <row r="47" spans="1:15" ht="20.100000000000001" customHeight="1" thickBot="1" x14ac:dyDescent="0.3">
      <c r="A47" s="569"/>
      <c r="B47" s="570"/>
      <c r="C47" s="577"/>
      <c r="D47" s="578"/>
      <c r="E47" s="578"/>
      <c r="F47" s="578"/>
      <c r="G47" s="578"/>
      <c r="H47" s="578"/>
      <c r="I47" s="578"/>
      <c r="J47" s="578"/>
      <c r="K47" s="578"/>
      <c r="L47" s="578"/>
      <c r="M47" s="578"/>
      <c r="N47" s="578"/>
      <c r="O47" s="579"/>
    </row>
  </sheetData>
  <mergeCells count="91">
    <mergeCell ref="B16:E16"/>
    <mergeCell ref="G16:J16"/>
    <mergeCell ref="L16:O16"/>
    <mergeCell ref="F8:G8"/>
    <mergeCell ref="K8:L8"/>
    <mergeCell ref="H7:J8"/>
    <mergeCell ref="M7:O8"/>
    <mergeCell ref="A11:A12"/>
    <mergeCell ref="F11:F12"/>
    <mergeCell ref="K11:K12"/>
    <mergeCell ref="B14:E14"/>
    <mergeCell ref="G14:J14"/>
    <mergeCell ref="L14:O14"/>
    <mergeCell ref="B15:E15"/>
    <mergeCell ref="G15:J15"/>
    <mergeCell ref="L15:O15"/>
    <mergeCell ref="L11:O11"/>
    <mergeCell ref="B12:E12"/>
    <mergeCell ref="G12:J12"/>
    <mergeCell ref="L12:O12"/>
    <mergeCell ref="B13:E13"/>
    <mergeCell ref="G13:J13"/>
    <mergeCell ref="L13:O13"/>
    <mergeCell ref="B11:E11"/>
    <mergeCell ref="G11:J11"/>
    <mergeCell ref="L9:O9"/>
    <mergeCell ref="U9:Y9"/>
    <mergeCell ref="B10:E10"/>
    <mergeCell ref="G10:J10"/>
    <mergeCell ref="L10:O10"/>
    <mergeCell ref="A9:A10"/>
    <mergeCell ref="B9:E9"/>
    <mergeCell ref="G9:J9"/>
    <mergeCell ref="F7:G7"/>
    <mergeCell ref="A6:E8"/>
    <mergeCell ref="K7:L7"/>
    <mergeCell ref="A44:B47"/>
    <mergeCell ref="C44:O47"/>
    <mergeCell ref="A35:O35"/>
    <mergeCell ref="A36:O41"/>
    <mergeCell ref="A33:B34"/>
    <mergeCell ref="A42:E43"/>
    <mergeCell ref="F42:J43"/>
    <mergeCell ref="K42:L43"/>
    <mergeCell ref="M42:O43"/>
    <mergeCell ref="C22:D23"/>
    <mergeCell ref="A18:B18"/>
    <mergeCell ref="C18:O19"/>
    <mergeCell ref="A19:B19"/>
    <mergeCell ref="A20:B20"/>
    <mergeCell ref="C20:O21"/>
    <mergeCell ref="A21:B21"/>
    <mergeCell ref="K22:L23"/>
    <mergeCell ref="M22:O22"/>
    <mergeCell ref="M23:O23"/>
    <mergeCell ref="A22:B23"/>
    <mergeCell ref="E22:H22"/>
    <mergeCell ref="E23:H23"/>
    <mergeCell ref="I22:J23"/>
    <mergeCell ref="A4:O4"/>
    <mergeCell ref="A5:O5"/>
    <mergeCell ref="N1:O1"/>
    <mergeCell ref="K2:M3"/>
    <mergeCell ref="N2:O3"/>
    <mergeCell ref="A1:C3"/>
    <mergeCell ref="D1:J1"/>
    <mergeCell ref="K1:M1"/>
    <mergeCell ref="D2:J2"/>
    <mergeCell ref="D3:J3"/>
    <mergeCell ref="F6:J6"/>
    <mergeCell ref="K6:O6"/>
    <mergeCell ref="E30:F30"/>
    <mergeCell ref="M27:M29"/>
    <mergeCell ref="N27:O29"/>
    <mergeCell ref="A17:O17"/>
    <mergeCell ref="K24:O25"/>
    <mergeCell ref="I30:J30"/>
    <mergeCell ref="A26:O26"/>
    <mergeCell ref="A30:B32"/>
    <mergeCell ref="C27:D29"/>
    <mergeCell ref="E27:H29"/>
    <mergeCell ref="I27:L29"/>
    <mergeCell ref="A24:B25"/>
    <mergeCell ref="C24:H25"/>
    <mergeCell ref="I24:J25"/>
    <mergeCell ref="E32:H32"/>
    <mergeCell ref="I32:L32"/>
    <mergeCell ref="M32:O32"/>
    <mergeCell ref="A27:B28"/>
    <mergeCell ref="A29:B29"/>
    <mergeCell ref="C30:D31"/>
  </mergeCells>
  <dataValidations count="1">
    <dataValidation type="list" allowBlank="1" showInputMessage="1" showErrorMessage="1" sqref="H9" xr:uid="{00000000-0002-0000-0000-000000000000}">
      <formula1>StudMaterials</formula1>
    </dataValidation>
  </dataValidations>
  <pageMargins left="0.59055118110236227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65538" r:id="rId4" name="CheckBox2">
          <controlPr defaultSize="0" autoFill="0" autoLine="0" r:id="rId5">
            <anchor moveWithCells="1">
              <from>
                <xdr:col>11</xdr:col>
                <xdr:colOff>213360</xdr:colOff>
                <xdr:row>39</xdr:row>
                <xdr:rowOff>15240</xdr:rowOff>
              </from>
              <to>
                <xdr:col>14</xdr:col>
                <xdr:colOff>403860</xdr:colOff>
                <xdr:row>39</xdr:row>
                <xdr:rowOff>365760</xdr:rowOff>
              </to>
            </anchor>
          </controlPr>
        </control>
      </mc:Choice>
      <mc:Fallback>
        <control shapeId="65538" r:id="rId4" name="CheckBox2"/>
      </mc:Fallback>
    </mc:AlternateContent>
    <mc:AlternateContent xmlns:mc="http://schemas.openxmlformats.org/markup-compatibility/2006">
      <mc:Choice Requires="x14">
        <control shapeId="65539" r:id="rId6" name="CheckBox3">
          <controlPr defaultSize="0" autoFill="0" autoLine="0" r:id="rId7">
            <anchor moveWithCells="1">
              <from>
                <xdr:col>6</xdr:col>
                <xdr:colOff>441960</xdr:colOff>
                <xdr:row>37</xdr:row>
                <xdr:rowOff>30480</xdr:rowOff>
              </from>
              <to>
                <xdr:col>10</xdr:col>
                <xdr:colOff>220980</xdr:colOff>
                <xdr:row>37</xdr:row>
                <xdr:rowOff>289560</xdr:rowOff>
              </to>
            </anchor>
          </controlPr>
        </control>
      </mc:Choice>
      <mc:Fallback>
        <control shapeId="65539" r:id="rId6" name="CheckBox3"/>
      </mc:Fallback>
    </mc:AlternateContent>
    <mc:AlternateContent xmlns:mc="http://schemas.openxmlformats.org/markup-compatibility/2006">
      <mc:Choice Requires="x14">
        <control shapeId="65542" r:id="rId8" name="CheckBox6">
          <controlPr defaultSize="0" autoFill="0" autoLine="0" r:id="rId9">
            <anchor moveWithCells="1">
              <from>
                <xdr:col>11</xdr:col>
                <xdr:colOff>472440</xdr:colOff>
                <xdr:row>38</xdr:row>
                <xdr:rowOff>7620</xdr:rowOff>
              </from>
              <to>
                <xdr:col>14</xdr:col>
                <xdr:colOff>396240</xdr:colOff>
                <xdr:row>38</xdr:row>
                <xdr:rowOff>266700</xdr:rowOff>
              </to>
            </anchor>
          </controlPr>
        </control>
      </mc:Choice>
      <mc:Fallback>
        <control shapeId="65542" r:id="rId8" name="CheckBox6"/>
      </mc:Fallback>
    </mc:AlternateContent>
    <mc:AlternateContent xmlns:mc="http://schemas.openxmlformats.org/markup-compatibility/2006">
      <mc:Choice Requires="x14">
        <control shapeId="65547" r:id="rId10" name="CheckBox11">
          <controlPr defaultSize="0" autoFill="0" autoLine="0" r:id="rId11">
            <anchor moveWithCells="1">
              <from>
                <xdr:col>2</xdr:col>
                <xdr:colOff>114300</xdr:colOff>
                <xdr:row>35</xdr:row>
                <xdr:rowOff>53340</xdr:rowOff>
              </from>
              <to>
                <xdr:col>5</xdr:col>
                <xdr:colOff>350520</xdr:colOff>
                <xdr:row>35</xdr:row>
                <xdr:rowOff>304800</xdr:rowOff>
              </to>
            </anchor>
          </controlPr>
        </control>
      </mc:Choice>
      <mc:Fallback>
        <control shapeId="65547" r:id="rId10" name="CheckBox11"/>
      </mc:Fallback>
    </mc:AlternateContent>
    <mc:AlternateContent xmlns:mc="http://schemas.openxmlformats.org/markup-compatibility/2006">
      <mc:Choice Requires="x14">
        <control shapeId="65548" r:id="rId12" name="CheckBox12">
          <controlPr defaultSize="0" autoFill="0" autoLine="0" r:id="rId13">
            <anchor moveWithCells="1">
              <from>
                <xdr:col>2</xdr:col>
                <xdr:colOff>358140</xdr:colOff>
                <xdr:row>36</xdr:row>
                <xdr:rowOff>45720</xdr:rowOff>
              </from>
              <to>
                <xdr:col>5</xdr:col>
                <xdr:colOff>358140</xdr:colOff>
                <xdr:row>36</xdr:row>
                <xdr:rowOff>297180</xdr:rowOff>
              </to>
            </anchor>
          </controlPr>
        </control>
      </mc:Choice>
      <mc:Fallback>
        <control shapeId="65548" r:id="rId12" name="CheckBox12"/>
      </mc:Fallback>
    </mc:AlternateContent>
    <mc:AlternateContent xmlns:mc="http://schemas.openxmlformats.org/markup-compatibility/2006">
      <mc:Choice Requires="x14">
        <control shapeId="65549" r:id="rId14" name="CheckBox13">
          <controlPr defaultSize="0" autoFill="0" autoLine="0" r:id="rId15">
            <anchor moveWithCells="1">
              <from>
                <xdr:col>1</xdr:col>
                <xdr:colOff>30480</xdr:colOff>
                <xdr:row>37</xdr:row>
                <xdr:rowOff>38100</xdr:rowOff>
              </from>
              <to>
                <xdr:col>5</xdr:col>
                <xdr:colOff>358140</xdr:colOff>
                <xdr:row>37</xdr:row>
                <xdr:rowOff>289560</xdr:rowOff>
              </to>
            </anchor>
          </controlPr>
        </control>
      </mc:Choice>
      <mc:Fallback>
        <control shapeId="65549" r:id="rId14" name="CheckBox13"/>
      </mc:Fallback>
    </mc:AlternateContent>
    <mc:AlternateContent xmlns:mc="http://schemas.openxmlformats.org/markup-compatibility/2006">
      <mc:Choice Requires="x14">
        <control shapeId="65550" r:id="rId16" name="CheckBox14">
          <controlPr defaultSize="0" autoFill="0" autoLine="0" r:id="rId17">
            <anchor moveWithCells="1">
              <from>
                <xdr:col>1</xdr:col>
                <xdr:colOff>53340</xdr:colOff>
                <xdr:row>38</xdr:row>
                <xdr:rowOff>53340</xdr:rowOff>
              </from>
              <to>
                <xdr:col>5</xdr:col>
                <xdr:colOff>365760</xdr:colOff>
                <xdr:row>38</xdr:row>
                <xdr:rowOff>304800</xdr:rowOff>
              </to>
            </anchor>
          </controlPr>
        </control>
      </mc:Choice>
      <mc:Fallback>
        <control shapeId="65550" r:id="rId16" name="CheckBox14"/>
      </mc:Fallback>
    </mc:AlternateContent>
    <mc:AlternateContent xmlns:mc="http://schemas.openxmlformats.org/markup-compatibility/2006">
      <mc:Choice Requires="x14">
        <control shapeId="65551" r:id="rId18" name="CheckBox15">
          <controlPr defaultSize="0" autoFill="0" autoLine="0" r:id="rId19">
            <anchor moveWithCells="1">
              <from>
                <xdr:col>0</xdr:col>
                <xdr:colOff>198120</xdr:colOff>
                <xdr:row>39</xdr:row>
                <xdr:rowOff>53340</xdr:rowOff>
              </from>
              <to>
                <xdr:col>5</xdr:col>
                <xdr:colOff>304800</xdr:colOff>
                <xdr:row>39</xdr:row>
                <xdr:rowOff>304800</xdr:rowOff>
              </to>
            </anchor>
          </controlPr>
        </control>
      </mc:Choice>
      <mc:Fallback>
        <control shapeId="65551" r:id="rId18" name="CheckBox15"/>
      </mc:Fallback>
    </mc:AlternateContent>
    <mc:AlternateContent xmlns:mc="http://schemas.openxmlformats.org/markup-compatibility/2006">
      <mc:Choice Requires="x14">
        <control shapeId="65552" r:id="rId20" name="CheckBox16">
          <controlPr defaultSize="0" autoFill="0" autoLine="0" r:id="rId21">
            <anchor moveWithCells="1">
              <from>
                <xdr:col>0</xdr:col>
                <xdr:colOff>144780</xdr:colOff>
                <xdr:row>40</xdr:row>
                <xdr:rowOff>106680</xdr:rowOff>
              </from>
              <to>
                <xdr:col>5</xdr:col>
                <xdr:colOff>327660</xdr:colOff>
                <xdr:row>40</xdr:row>
                <xdr:rowOff>358140</xdr:rowOff>
              </to>
            </anchor>
          </controlPr>
        </control>
      </mc:Choice>
      <mc:Fallback>
        <control shapeId="65552" r:id="rId20" name="CheckBox16"/>
      </mc:Fallback>
    </mc:AlternateContent>
    <mc:AlternateContent xmlns:mc="http://schemas.openxmlformats.org/markup-compatibility/2006">
      <mc:Choice Requires="x14">
        <control shapeId="65553" r:id="rId22" name="CheckBox17">
          <controlPr defaultSize="0" autoFill="0" autoLine="0" r:id="rId23">
            <anchor moveWithCells="1">
              <from>
                <xdr:col>7</xdr:col>
                <xdr:colOff>15240</xdr:colOff>
                <xdr:row>35</xdr:row>
                <xdr:rowOff>30480</xdr:rowOff>
              </from>
              <to>
                <xdr:col>10</xdr:col>
                <xdr:colOff>205740</xdr:colOff>
                <xdr:row>35</xdr:row>
                <xdr:rowOff>281940</xdr:rowOff>
              </to>
            </anchor>
          </controlPr>
        </control>
      </mc:Choice>
      <mc:Fallback>
        <control shapeId="65553" r:id="rId22" name="CheckBox17"/>
      </mc:Fallback>
    </mc:AlternateContent>
    <mc:AlternateContent xmlns:mc="http://schemas.openxmlformats.org/markup-compatibility/2006">
      <mc:Choice Requires="x14">
        <control shapeId="65554" r:id="rId24" name="CheckBox18">
          <controlPr defaultSize="0" autoFill="0" autoLine="0" r:id="rId25">
            <anchor moveWithCells="1">
              <from>
                <xdr:col>7</xdr:col>
                <xdr:colOff>121920</xdr:colOff>
                <xdr:row>36</xdr:row>
                <xdr:rowOff>38100</xdr:rowOff>
              </from>
              <to>
                <xdr:col>10</xdr:col>
                <xdr:colOff>205740</xdr:colOff>
                <xdr:row>36</xdr:row>
                <xdr:rowOff>289560</xdr:rowOff>
              </to>
            </anchor>
          </controlPr>
        </control>
      </mc:Choice>
      <mc:Fallback>
        <control shapeId="65554" r:id="rId24" name="CheckBox18"/>
      </mc:Fallback>
    </mc:AlternateContent>
    <mc:AlternateContent xmlns:mc="http://schemas.openxmlformats.org/markup-compatibility/2006">
      <mc:Choice Requires="x14">
        <control shapeId="65557" r:id="rId26" name="CheckBox21">
          <controlPr defaultSize="0" autoFill="0" autoLine="0" r:id="rId27">
            <anchor moveWithCells="1">
              <from>
                <xdr:col>6</xdr:col>
                <xdr:colOff>449580</xdr:colOff>
                <xdr:row>38</xdr:row>
                <xdr:rowOff>15240</xdr:rowOff>
              </from>
              <to>
                <xdr:col>10</xdr:col>
                <xdr:colOff>213360</xdr:colOff>
                <xdr:row>39</xdr:row>
                <xdr:rowOff>7620</xdr:rowOff>
              </to>
            </anchor>
          </controlPr>
        </control>
      </mc:Choice>
      <mc:Fallback>
        <control shapeId="65557" r:id="rId26" name="CheckBox21"/>
      </mc:Fallback>
    </mc:AlternateContent>
    <mc:AlternateContent xmlns:mc="http://schemas.openxmlformats.org/markup-compatibility/2006">
      <mc:Choice Requires="x14">
        <control shapeId="65558" r:id="rId28" name="CheckBox22">
          <controlPr defaultSize="0" autoFill="0" autoLine="0" r:id="rId29">
            <anchor moveWithCells="1">
              <from>
                <xdr:col>10</xdr:col>
                <xdr:colOff>335280</xdr:colOff>
                <xdr:row>36</xdr:row>
                <xdr:rowOff>38100</xdr:rowOff>
              </from>
              <to>
                <xdr:col>14</xdr:col>
                <xdr:colOff>381000</xdr:colOff>
                <xdr:row>36</xdr:row>
                <xdr:rowOff>297180</xdr:rowOff>
              </to>
            </anchor>
          </controlPr>
        </control>
      </mc:Choice>
      <mc:Fallback>
        <control shapeId="65558" r:id="rId28" name="CheckBox22"/>
      </mc:Fallback>
    </mc:AlternateContent>
    <mc:AlternateContent xmlns:mc="http://schemas.openxmlformats.org/markup-compatibility/2006">
      <mc:Choice Requires="x14">
        <control shapeId="65559" r:id="rId30" name="CheckBox23">
          <controlPr defaultSize="0" autoFill="0" autoLine="0" r:id="rId31">
            <anchor moveWithCells="1">
              <from>
                <xdr:col>11</xdr:col>
                <xdr:colOff>175260</xdr:colOff>
                <xdr:row>39</xdr:row>
                <xdr:rowOff>365760</xdr:rowOff>
              </from>
              <to>
                <xdr:col>14</xdr:col>
                <xdr:colOff>396240</xdr:colOff>
                <xdr:row>40</xdr:row>
                <xdr:rowOff>312420</xdr:rowOff>
              </to>
            </anchor>
          </controlPr>
        </control>
      </mc:Choice>
      <mc:Fallback>
        <control shapeId="65559" r:id="rId30" name="CheckBox23"/>
      </mc:Fallback>
    </mc:AlternateContent>
    <mc:AlternateContent xmlns:mc="http://schemas.openxmlformats.org/markup-compatibility/2006">
      <mc:Choice Requires="x14">
        <control shapeId="65563" r:id="rId32" name="CheckBox25">
          <controlPr defaultSize="0" autoFill="0" autoLine="0" r:id="rId33">
            <anchor moveWithCells="1">
              <from>
                <xdr:col>11</xdr:col>
                <xdr:colOff>53340</xdr:colOff>
                <xdr:row>35</xdr:row>
                <xdr:rowOff>53340</xdr:rowOff>
              </from>
              <to>
                <xdr:col>14</xdr:col>
                <xdr:colOff>373380</xdr:colOff>
                <xdr:row>35</xdr:row>
                <xdr:rowOff>335280</xdr:rowOff>
              </to>
            </anchor>
          </controlPr>
        </control>
      </mc:Choice>
      <mc:Fallback>
        <control shapeId="65563" r:id="rId32" name="CheckBox25"/>
      </mc:Fallback>
    </mc:AlternateContent>
    <mc:AlternateContent xmlns:mc="http://schemas.openxmlformats.org/markup-compatibility/2006">
      <mc:Choice Requires="x14">
        <control shapeId="65615" r:id="rId34" name="CheckBox1">
          <controlPr defaultSize="0" autoFill="0" autoLine="0" r:id="rId35">
            <anchor moveWithCells="1">
              <from>
                <xdr:col>6</xdr:col>
                <xdr:colOff>106680</xdr:colOff>
                <xdr:row>41</xdr:row>
                <xdr:rowOff>121920</xdr:rowOff>
              </from>
              <to>
                <xdr:col>10</xdr:col>
                <xdr:colOff>114300</xdr:colOff>
                <xdr:row>41</xdr:row>
                <xdr:rowOff>373380</xdr:rowOff>
              </to>
            </anchor>
          </controlPr>
        </control>
      </mc:Choice>
      <mc:Fallback>
        <control shapeId="65615" r:id="rId34" name="CheckBox1"/>
      </mc:Fallback>
    </mc:AlternateContent>
    <mc:AlternateContent xmlns:mc="http://schemas.openxmlformats.org/markup-compatibility/2006">
      <mc:Choice Requires="x14">
        <control shapeId="65701" r:id="rId36" name="CheckBox4">
          <controlPr defaultSize="0" autoFill="0" autoLine="0" autoPict="0" r:id="rId37">
            <anchor moveWithCells="1">
              <from>
                <xdr:col>10</xdr:col>
                <xdr:colOff>411480</xdr:colOff>
                <xdr:row>37</xdr:row>
                <xdr:rowOff>0</xdr:rowOff>
              </from>
              <to>
                <xdr:col>14</xdr:col>
                <xdr:colOff>396240</xdr:colOff>
                <xdr:row>37</xdr:row>
                <xdr:rowOff>312420</xdr:rowOff>
              </to>
            </anchor>
          </controlPr>
        </control>
      </mc:Choice>
      <mc:Fallback>
        <control shapeId="65701" r:id="rId36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Data!$A$2:$A$4</xm:f>
          </x14:formula1>
          <xm:sqref>C22:D23 K22:L23 C30:D31</xm:sqref>
        </x14:dataValidation>
        <x14:dataValidation type="list" allowBlank="1" showInputMessage="1" showErrorMessage="1" xr:uid="{00000000-0002-0000-0000-000002000000}">
          <x14:formula1>
            <xm:f>Data!$A$7:$A$9</xm:f>
          </x14:formula1>
          <xm:sqref>C27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80C0-2B5D-4D88-93F0-36F5EC23FE24}">
  <sheetPr codeName="Taul36">
    <tabColor indexed="44"/>
    <pageSetUpPr fitToPage="1"/>
  </sheetPr>
  <dimension ref="A1:L47"/>
  <sheetViews>
    <sheetView view="pageBreakPreview" topLeftCell="A19" zoomScale="90" zoomScaleNormal="125" zoomScaleSheetLayoutView="90" workbookViewId="0">
      <selection activeCell="C30" sqref="C30:F30"/>
    </sheetView>
  </sheetViews>
  <sheetFormatPr defaultColWidth="6.81640625" defaultRowHeight="15" x14ac:dyDescent="0.25"/>
  <cols>
    <col min="1" max="3" width="6.81640625" style="325" customWidth="1"/>
    <col min="4" max="4" width="6.81640625" style="326" customWidth="1"/>
    <col min="5" max="5" width="6.81640625" style="325" customWidth="1"/>
    <col min="6" max="6" width="6.81640625" style="326" customWidth="1"/>
    <col min="7" max="7" width="14.1796875" style="325" customWidth="1"/>
    <col min="8" max="8" width="11.1796875" style="325" customWidth="1"/>
    <col min="9" max="9" width="9.6328125" style="325" customWidth="1"/>
    <col min="10" max="10" width="17.81640625" style="325" customWidth="1"/>
    <col min="11" max="16384" width="6.81640625" style="1"/>
  </cols>
  <sheetData>
    <row r="1" spans="1:10" ht="20.100000000000001" customHeight="1" x14ac:dyDescent="0.3">
      <c r="A1" s="857"/>
      <c r="B1" s="671"/>
      <c r="C1" s="671"/>
      <c r="D1" s="671"/>
      <c r="E1" s="859"/>
      <c r="F1" s="859"/>
      <c r="G1" s="859"/>
      <c r="H1" s="859"/>
      <c r="I1" s="860"/>
      <c r="J1" s="288" t="s">
        <v>106</v>
      </c>
    </row>
    <row r="2" spans="1:10" ht="20.100000000000001" customHeight="1" x14ac:dyDescent="0.25">
      <c r="A2" s="672"/>
      <c r="B2" s="858"/>
      <c r="C2" s="858"/>
      <c r="D2" s="858"/>
      <c r="E2" s="861" t="s">
        <v>33</v>
      </c>
      <c r="F2" s="861"/>
      <c r="G2" s="861"/>
      <c r="H2" s="861"/>
      <c r="I2" s="862"/>
      <c r="J2" s="792">
        <f>'FORMULARZ ZAMÓWIENIA - OKŁADKA'!N2</f>
        <v>45905</v>
      </c>
    </row>
    <row r="3" spans="1:10" ht="20.100000000000001" customHeight="1" thickBot="1" x14ac:dyDescent="0.3">
      <c r="A3" s="672"/>
      <c r="B3" s="858"/>
      <c r="C3" s="858"/>
      <c r="D3" s="858"/>
      <c r="E3" s="727" t="s">
        <v>116</v>
      </c>
      <c r="F3" s="727"/>
      <c r="G3" s="727"/>
      <c r="H3" s="727"/>
      <c r="I3" s="728"/>
      <c r="J3" s="718"/>
    </row>
    <row r="4" spans="1:10" ht="20.100000000000001" customHeight="1" x14ac:dyDescent="0.25">
      <c r="A4" s="863" t="s">
        <v>5</v>
      </c>
      <c r="B4" s="864"/>
      <c r="C4" s="865"/>
      <c r="D4" s="866"/>
      <c r="E4" s="866"/>
      <c r="F4" s="866"/>
      <c r="G4" s="869" t="s">
        <v>32</v>
      </c>
      <c r="H4" s="871"/>
      <c r="I4" s="872"/>
      <c r="J4" s="873"/>
    </row>
    <row r="5" spans="1:10" ht="20.100000000000001" customHeight="1" thickBot="1" x14ac:dyDescent="0.3">
      <c r="A5" s="678" t="s">
        <v>31</v>
      </c>
      <c r="B5" s="552"/>
      <c r="C5" s="867"/>
      <c r="D5" s="868"/>
      <c r="E5" s="868"/>
      <c r="F5" s="868"/>
      <c r="G5" s="870"/>
      <c r="H5" s="607"/>
      <c r="I5" s="874"/>
      <c r="J5" s="875"/>
    </row>
    <row r="6" spans="1:10" ht="19.5" customHeight="1" x14ac:dyDescent="0.25">
      <c r="A6" s="849" t="s">
        <v>755</v>
      </c>
      <c r="B6" s="850"/>
      <c r="C6" s="853" t="s">
        <v>756</v>
      </c>
      <c r="D6" s="853"/>
      <c r="E6" s="853"/>
      <c r="F6" s="854"/>
      <c r="G6" s="828" t="s">
        <v>111</v>
      </c>
      <c r="H6" s="829"/>
      <c r="I6" s="829"/>
      <c r="J6" s="830"/>
    </row>
    <row r="7" spans="1:10" ht="19.5" customHeight="1" x14ac:dyDescent="0.25">
      <c r="A7" s="851"/>
      <c r="B7" s="852"/>
      <c r="C7" s="855" t="s">
        <v>117</v>
      </c>
      <c r="D7" s="855"/>
      <c r="E7" s="855"/>
      <c r="F7" s="856"/>
      <c r="G7" s="831"/>
      <c r="H7" s="832"/>
      <c r="I7" s="835" t="s">
        <v>90</v>
      </c>
      <c r="J7" s="836"/>
    </row>
    <row r="8" spans="1:10" ht="19.5" customHeight="1" x14ac:dyDescent="0.25">
      <c r="A8" s="451"/>
      <c r="B8" s="452"/>
      <c r="C8" s="452"/>
      <c r="D8" s="452"/>
      <c r="E8" s="452"/>
      <c r="F8" s="453"/>
      <c r="G8" s="833"/>
      <c r="H8" s="834"/>
      <c r="I8" s="837"/>
      <c r="J8" s="838"/>
    </row>
    <row r="9" spans="1:10" ht="19.5" customHeight="1" x14ac:dyDescent="0.25">
      <c r="A9" s="839" t="s">
        <v>35</v>
      </c>
      <c r="B9" s="840"/>
      <c r="C9" s="841"/>
      <c r="D9" s="841"/>
      <c r="E9" s="841"/>
      <c r="F9" s="842"/>
      <c r="G9" s="831"/>
      <c r="H9" s="832"/>
      <c r="I9" s="835" t="s">
        <v>90</v>
      </c>
      <c r="J9" s="836"/>
    </row>
    <row r="10" spans="1:10" ht="19.5" customHeight="1" x14ac:dyDescent="0.25">
      <c r="A10" s="843"/>
      <c r="B10" s="844"/>
      <c r="C10" s="844"/>
      <c r="D10" s="844"/>
      <c r="E10" s="844"/>
      <c r="F10" s="845"/>
      <c r="G10" s="833"/>
      <c r="H10" s="834"/>
      <c r="I10" s="837"/>
      <c r="J10" s="838"/>
    </row>
    <row r="11" spans="1:10" ht="19.5" customHeight="1" x14ac:dyDescent="0.25">
      <c r="A11" s="843"/>
      <c r="B11" s="844"/>
      <c r="C11" s="844"/>
      <c r="D11" s="844"/>
      <c r="E11" s="844"/>
      <c r="F11" s="845"/>
      <c r="G11" s="17"/>
      <c r="H11" s="289"/>
      <c r="I11" s="289"/>
      <c r="J11" s="290"/>
    </row>
    <row r="12" spans="1:10" ht="19.5" customHeight="1" x14ac:dyDescent="0.25">
      <c r="A12" s="843"/>
      <c r="B12" s="844"/>
      <c r="C12" s="844"/>
      <c r="D12" s="844"/>
      <c r="E12" s="844"/>
      <c r="F12" s="845"/>
      <c r="G12" s="822" t="s">
        <v>108</v>
      </c>
      <c r="H12" s="823"/>
      <c r="I12" s="823"/>
      <c r="J12" s="824"/>
    </row>
    <row r="13" spans="1:10" ht="19.5" customHeight="1" x14ac:dyDescent="0.25">
      <c r="A13" s="843"/>
      <c r="B13" s="844"/>
      <c r="C13" s="844"/>
      <c r="D13" s="844"/>
      <c r="E13" s="844"/>
      <c r="F13" s="845"/>
      <c r="G13" s="825" t="s">
        <v>91</v>
      </c>
      <c r="H13" s="826"/>
      <c r="I13" s="826"/>
      <c r="J13" s="827"/>
    </row>
    <row r="14" spans="1:10" ht="19.5" customHeight="1" thickBot="1" x14ac:dyDescent="0.3">
      <c r="A14" s="843"/>
      <c r="B14" s="844"/>
      <c r="C14" s="844"/>
      <c r="D14" s="844"/>
      <c r="E14" s="844"/>
      <c r="F14" s="845"/>
      <c r="G14" s="825"/>
      <c r="H14" s="826"/>
      <c r="I14" s="826"/>
      <c r="J14" s="827"/>
    </row>
    <row r="15" spans="1:10" ht="19.5" customHeight="1" x14ac:dyDescent="0.25">
      <c r="A15" s="843"/>
      <c r="B15" s="844"/>
      <c r="C15" s="844"/>
      <c r="D15" s="844"/>
      <c r="E15" s="844"/>
      <c r="F15" s="845"/>
      <c r="G15" s="291" t="s">
        <v>34</v>
      </c>
      <c r="H15" s="292" t="s">
        <v>28</v>
      </c>
      <c r="I15" s="293" t="s">
        <v>115</v>
      </c>
      <c r="J15" s="294" t="s">
        <v>23</v>
      </c>
    </row>
    <row r="16" spans="1:10" ht="19.5" customHeight="1" thickBot="1" x14ac:dyDescent="0.3">
      <c r="A16" s="843"/>
      <c r="B16" s="844"/>
      <c r="C16" s="844"/>
      <c r="D16" s="844"/>
      <c r="E16" s="844"/>
      <c r="F16" s="845"/>
      <c r="G16" s="295" t="s">
        <v>114</v>
      </c>
      <c r="H16" s="296" t="s">
        <v>96</v>
      </c>
      <c r="I16" s="279" t="s">
        <v>97</v>
      </c>
      <c r="J16" s="297" t="s">
        <v>101</v>
      </c>
    </row>
    <row r="17" spans="1:12" ht="19.5" customHeight="1" x14ac:dyDescent="0.25">
      <c r="A17" s="843"/>
      <c r="B17" s="844"/>
      <c r="C17" s="844"/>
      <c r="D17" s="844"/>
      <c r="E17" s="844"/>
      <c r="F17" s="845"/>
      <c r="G17" s="298"/>
      <c r="H17" s="299"/>
      <c r="I17" s="300"/>
      <c r="J17" s="301"/>
      <c r="L17" s="1">
        <f t="shared" ref="L17:L26" si="0">G17*H17/1000</f>
        <v>0</v>
      </c>
    </row>
    <row r="18" spans="1:12" ht="19.5" customHeight="1" x14ac:dyDescent="0.25">
      <c r="A18" s="843"/>
      <c r="B18" s="844"/>
      <c r="C18" s="844"/>
      <c r="D18" s="844"/>
      <c r="E18" s="844"/>
      <c r="F18" s="845"/>
      <c r="G18" s="302"/>
      <c r="H18" s="303"/>
      <c r="I18" s="304"/>
      <c r="J18" s="305"/>
      <c r="L18" s="1">
        <f t="shared" si="0"/>
        <v>0</v>
      </c>
    </row>
    <row r="19" spans="1:12" ht="19.5" customHeight="1" x14ac:dyDescent="0.25">
      <c r="A19" s="843"/>
      <c r="B19" s="844"/>
      <c r="C19" s="844"/>
      <c r="D19" s="844"/>
      <c r="E19" s="844"/>
      <c r="F19" s="845"/>
      <c r="G19" s="302"/>
      <c r="H19" s="303"/>
      <c r="I19" s="304"/>
      <c r="J19" s="305"/>
      <c r="L19" s="1">
        <f t="shared" si="0"/>
        <v>0</v>
      </c>
    </row>
    <row r="20" spans="1:12" ht="19.5" customHeight="1" x14ac:dyDescent="0.25">
      <c r="A20" s="843"/>
      <c r="B20" s="844"/>
      <c r="C20" s="844"/>
      <c r="D20" s="844"/>
      <c r="E20" s="844"/>
      <c r="F20" s="845"/>
      <c r="G20" s="302"/>
      <c r="H20" s="303"/>
      <c r="I20" s="304"/>
      <c r="J20" s="305"/>
      <c r="L20" s="1">
        <f t="shared" si="0"/>
        <v>0</v>
      </c>
    </row>
    <row r="21" spans="1:12" ht="19.5" customHeight="1" x14ac:dyDescent="0.25">
      <c r="A21" s="843"/>
      <c r="B21" s="844"/>
      <c r="C21" s="844"/>
      <c r="D21" s="844"/>
      <c r="E21" s="844"/>
      <c r="F21" s="845"/>
      <c r="G21" s="302"/>
      <c r="H21" s="303"/>
      <c r="I21" s="304"/>
      <c r="J21" s="306"/>
      <c r="L21" s="1">
        <f t="shared" si="0"/>
        <v>0</v>
      </c>
    </row>
    <row r="22" spans="1:12" ht="19.2" customHeight="1" x14ac:dyDescent="0.25">
      <c r="A22" s="843"/>
      <c r="B22" s="844"/>
      <c r="C22" s="844"/>
      <c r="D22" s="844"/>
      <c r="E22" s="844"/>
      <c r="F22" s="845"/>
      <c r="G22" s="302"/>
      <c r="H22" s="303"/>
      <c r="I22" s="304"/>
      <c r="J22" s="305"/>
      <c r="L22" s="1">
        <f t="shared" si="0"/>
        <v>0</v>
      </c>
    </row>
    <row r="23" spans="1:12" ht="19.5" customHeight="1" x14ac:dyDescent="0.25">
      <c r="A23" s="843"/>
      <c r="B23" s="844"/>
      <c r="C23" s="844"/>
      <c r="D23" s="844"/>
      <c r="E23" s="844"/>
      <c r="F23" s="845"/>
      <c r="G23" s="307"/>
      <c r="H23" s="308"/>
      <c r="I23" s="309"/>
      <c r="J23" s="305"/>
      <c r="L23" s="1">
        <f t="shared" si="0"/>
        <v>0</v>
      </c>
    </row>
    <row r="24" spans="1:12" ht="19.5" customHeight="1" x14ac:dyDescent="0.25">
      <c r="A24" s="843"/>
      <c r="B24" s="844"/>
      <c r="C24" s="844"/>
      <c r="D24" s="844"/>
      <c r="E24" s="844"/>
      <c r="F24" s="845"/>
      <c r="G24" s="307"/>
      <c r="H24" s="308"/>
      <c r="I24" s="309"/>
      <c r="J24" s="305"/>
      <c r="L24" s="1">
        <f t="shared" si="0"/>
        <v>0</v>
      </c>
    </row>
    <row r="25" spans="1:12" ht="19.5" customHeight="1" x14ac:dyDescent="0.25">
      <c r="A25" s="843"/>
      <c r="B25" s="844"/>
      <c r="C25" s="844"/>
      <c r="D25" s="844"/>
      <c r="E25" s="844"/>
      <c r="F25" s="845"/>
      <c r="G25" s="302"/>
      <c r="H25" s="303"/>
      <c r="I25" s="304"/>
      <c r="J25" s="306"/>
      <c r="L25" s="1">
        <f t="shared" si="0"/>
        <v>0</v>
      </c>
    </row>
    <row r="26" spans="1:12" ht="19.5" customHeight="1" thickBot="1" x14ac:dyDescent="0.3">
      <c r="A26" s="846"/>
      <c r="B26" s="847"/>
      <c r="C26" s="847"/>
      <c r="D26" s="847"/>
      <c r="E26" s="847"/>
      <c r="F26" s="848"/>
      <c r="G26" s="310"/>
      <c r="H26" s="311"/>
      <c r="I26" s="312"/>
      <c r="J26" s="313"/>
      <c r="L26" s="1">
        <f t="shared" si="0"/>
        <v>0</v>
      </c>
    </row>
    <row r="27" spans="1:12" ht="19.5" customHeight="1" x14ac:dyDescent="0.25">
      <c r="A27" s="849" t="s">
        <v>755</v>
      </c>
      <c r="B27" s="850"/>
      <c r="C27" s="853" t="s">
        <v>756</v>
      </c>
      <c r="D27" s="853"/>
      <c r="E27" s="853"/>
      <c r="F27" s="854"/>
      <c r="G27" s="828" t="s">
        <v>111</v>
      </c>
      <c r="H27" s="829"/>
      <c r="I27" s="829"/>
      <c r="J27" s="830"/>
      <c r="L27" s="19">
        <f>SUM(L17:L26)</f>
        <v>0</v>
      </c>
    </row>
    <row r="28" spans="1:12" ht="19.5" customHeight="1" x14ac:dyDescent="0.25">
      <c r="A28" s="851"/>
      <c r="B28" s="852"/>
      <c r="C28" s="855" t="s">
        <v>117</v>
      </c>
      <c r="D28" s="855"/>
      <c r="E28" s="855"/>
      <c r="F28" s="856"/>
      <c r="G28" s="831"/>
      <c r="H28" s="832"/>
      <c r="I28" s="835" t="s">
        <v>90</v>
      </c>
      <c r="J28" s="836"/>
    </row>
    <row r="29" spans="1:12" ht="19.5" customHeight="1" x14ac:dyDescent="0.25">
      <c r="A29" s="451"/>
      <c r="B29" s="452"/>
      <c r="C29" s="452"/>
      <c r="D29" s="452"/>
      <c r="E29" s="452"/>
      <c r="F29" s="453"/>
      <c r="G29" s="833"/>
      <c r="H29" s="834"/>
      <c r="I29" s="837"/>
      <c r="J29" s="838"/>
    </row>
    <row r="30" spans="1:12" ht="19.5" customHeight="1" x14ac:dyDescent="0.25">
      <c r="A30" s="839" t="s">
        <v>35</v>
      </c>
      <c r="B30" s="840"/>
      <c r="C30" s="841"/>
      <c r="D30" s="841"/>
      <c r="E30" s="841"/>
      <c r="F30" s="842"/>
      <c r="G30" s="831"/>
      <c r="H30" s="832"/>
      <c r="I30" s="835" t="s">
        <v>90</v>
      </c>
      <c r="J30" s="836"/>
    </row>
    <row r="31" spans="1:12" ht="19.5" customHeight="1" x14ac:dyDescent="0.25">
      <c r="A31" s="843"/>
      <c r="B31" s="844"/>
      <c r="C31" s="844"/>
      <c r="D31" s="844"/>
      <c r="E31" s="844"/>
      <c r="F31" s="845"/>
      <c r="G31" s="833"/>
      <c r="H31" s="834"/>
      <c r="I31" s="837"/>
      <c r="J31" s="838"/>
    </row>
    <row r="32" spans="1:12" ht="19.5" customHeight="1" x14ac:dyDescent="0.25">
      <c r="A32" s="843"/>
      <c r="B32" s="844"/>
      <c r="C32" s="844"/>
      <c r="D32" s="844"/>
      <c r="E32" s="844"/>
      <c r="F32" s="845"/>
      <c r="G32" s="17"/>
      <c r="H32" s="289"/>
      <c r="I32" s="289"/>
      <c r="J32" s="290"/>
    </row>
    <row r="33" spans="1:12" ht="19.5" customHeight="1" x14ac:dyDescent="0.25">
      <c r="A33" s="843"/>
      <c r="B33" s="844"/>
      <c r="C33" s="844"/>
      <c r="D33" s="844"/>
      <c r="E33" s="844"/>
      <c r="F33" s="845"/>
      <c r="G33" s="822" t="s">
        <v>108</v>
      </c>
      <c r="H33" s="823"/>
      <c r="I33" s="823"/>
      <c r="J33" s="824"/>
    </row>
    <row r="34" spans="1:12" ht="19.5" customHeight="1" x14ac:dyDescent="0.25">
      <c r="A34" s="843"/>
      <c r="B34" s="844"/>
      <c r="C34" s="844"/>
      <c r="D34" s="844"/>
      <c r="E34" s="844"/>
      <c r="F34" s="845"/>
      <c r="G34" s="825"/>
      <c r="H34" s="826"/>
      <c r="I34" s="826"/>
      <c r="J34" s="827"/>
    </row>
    <row r="35" spans="1:12" ht="19.5" customHeight="1" thickBot="1" x14ac:dyDescent="0.3">
      <c r="A35" s="843"/>
      <c r="B35" s="844"/>
      <c r="C35" s="844"/>
      <c r="D35" s="844"/>
      <c r="E35" s="844"/>
      <c r="F35" s="845"/>
      <c r="G35" s="825"/>
      <c r="H35" s="826"/>
      <c r="I35" s="826"/>
      <c r="J35" s="827"/>
    </row>
    <row r="36" spans="1:12" ht="19.5" customHeight="1" x14ac:dyDescent="0.25">
      <c r="A36" s="843"/>
      <c r="B36" s="844"/>
      <c r="C36" s="844"/>
      <c r="D36" s="844"/>
      <c r="E36" s="844"/>
      <c r="F36" s="845"/>
      <c r="G36" s="291" t="s">
        <v>34</v>
      </c>
      <c r="H36" s="292" t="s">
        <v>28</v>
      </c>
      <c r="I36" s="293" t="s">
        <v>115</v>
      </c>
      <c r="J36" s="294" t="s">
        <v>23</v>
      </c>
    </row>
    <row r="37" spans="1:12" ht="19.5" customHeight="1" thickBot="1" x14ac:dyDescent="0.3">
      <c r="A37" s="843"/>
      <c r="B37" s="844"/>
      <c r="C37" s="844"/>
      <c r="D37" s="844"/>
      <c r="E37" s="844"/>
      <c r="F37" s="845"/>
      <c r="G37" s="295" t="s">
        <v>114</v>
      </c>
      <c r="H37" s="296" t="s">
        <v>96</v>
      </c>
      <c r="I37" s="279" t="s">
        <v>97</v>
      </c>
      <c r="J37" s="297" t="s">
        <v>101</v>
      </c>
    </row>
    <row r="38" spans="1:12" ht="19.5" customHeight="1" x14ac:dyDescent="0.25">
      <c r="A38" s="843"/>
      <c r="B38" s="844"/>
      <c r="C38" s="844"/>
      <c r="D38" s="844"/>
      <c r="E38" s="844"/>
      <c r="F38" s="845"/>
      <c r="G38" s="298"/>
      <c r="H38" s="299"/>
      <c r="I38" s="300"/>
      <c r="J38" s="301"/>
      <c r="L38" s="1">
        <f t="shared" ref="L38:L46" si="1">G38*H38/1000</f>
        <v>0</v>
      </c>
    </row>
    <row r="39" spans="1:12" ht="19.5" customHeight="1" x14ac:dyDescent="0.25">
      <c r="A39" s="843"/>
      <c r="B39" s="844"/>
      <c r="C39" s="844"/>
      <c r="D39" s="844"/>
      <c r="E39" s="844"/>
      <c r="F39" s="845"/>
      <c r="G39" s="302"/>
      <c r="H39" s="303"/>
      <c r="I39" s="304"/>
      <c r="J39" s="305"/>
      <c r="L39" s="1">
        <f t="shared" si="1"/>
        <v>0</v>
      </c>
    </row>
    <row r="40" spans="1:12" ht="19.5" customHeight="1" x14ac:dyDescent="0.25">
      <c r="A40" s="843"/>
      <c r="B40" s="844"/>
      <c r="C40" s="844"/>
      <c r="D40" s="844"/>
      <c r="E40" s="844"/>
      <c r="F40" s="845"/>
      <c r="G40" s="302"/>
      <c r="H40" s="303"/>
      <c r="I40" s="304"/>
      <c r="J40" s="305"/>
      <c r="L40" s="1">
        <f t="shared" si="1"/>
        <v>0</v>
      </c>
    </row>
    <row r="41" spans="1:12" ht="19.5" customHeight="1" x14ac:dyDescent="0.25">
      <c r="A41" s="843"/>
      <c r="B41" s="844"/>
      <c r="C41" s="844"/>
      <c r="D41" s="844"/>
      <c r="E41" s="844"/>
      <c r="F41" s="845"/>
      <c r="G41" s="302"/>
      <c r="H41" s="303"/>
      <c r="I41" s="304"/>
      <c r="J41" s="305"/>
      <c r="L41" s="1">
        <f t="shared" si="1"/>
        <v>0</v>
      </c>
    </row>
    <row r="42" spans="1:12" ht="19.5" customHeight="1" x14ac:dyDescent="0.25">
      <c r="A42" s="843"/>
      <c r="B42" s="844"/>
      <c r="C42" s="844"/>
      <c r="D42" s="844"/>
      <c r="E42" s="844"/>
      <c r="F42" s="845"/>
      <c r="G42" s="302"/>
      <c r="H42" s="303"/>
      <c r="I42" s="304"/>
      <c r="J42" s="306"/>
      <c r="L42" s="1">
        <f t="shared" si="1"/>
        <v>0</v>
      </c>
    </row>
    <row r="43" spans="1:12" ht="19.5" customHeight="1" x14ac:dyDescent="0.25">
      <c r="A43" s="843"/>
      <c r="B43" s="844"/>
      <c r="C43" s="844"/>
      <c r="D43" s="844"/>
      <c r="E43" s="844"/>
      <c r="F43" s="845"/>
      <c r="G43" s="302"/>
      <c r="H43" s="303"/>
      <c r="I43" s="304"/>
      <c r="J43" s="305"/>
      <c r="L43" s="1">
        <f t="shared" si="1"/>
        <v>0</v>
      </c>
    </row>
    <row r="44" spans="1:12" ht="19.5" customHeight="1" x14ac:dyDescent="0.25">
      <c r="A44" s="843"/>
      <c r="B44" s="844"/>
      <c r="C44" s="844"/>
      <c r="D44" s="844"/>
      <c r="E44" s="844"/>
      <c r="F44" s="845"/>
      <c r="G44" s="314"/>
      <c r="H44" s="315"/>
      <c r="I44" s="315"/>
      <c r="J44" s="316"/>
      <c r="L44" s="1">
        <f t="shared" si="1"/>
        <v>0</v>
      </c>
    </row>
    <row r="45" spans="1:12" ht="19.5" customHeight="1" x14ac:dyDescent="0.25">
      <c r="A45" s="843"/>
      <c r="B45" s="844"/>
      <c r="C45" s="844"/>
      <c r="D45" s="844"/>
      <c r="E45" s="844"/>
      <c r="F45" s="845"/>
      <c r="G45" s="317"/>
      <c r="H45" s="318"/>
      <c r="I45" s="319"/>
      <c r="J45" s="320"/>
      <c r="L45" s="1">
        <f t="shared" si="1"/>
        <v>0</v>
      </c>
    </row>
    <row r="46" spans="1:12" ht="19.5" customHeight="1" thickBot="1" x14ac:dyDescent="0.3">
      <c r="A46" s="846"/>
      <c r="B46" s="847"/>
      <c r="C46" s="847"/>
      <c r="D46" s="847"/>
      <c r="E46" s="847"/>
      <c r="F46" s="848"/>
      <c r="G46" s="321"/>
      <c r="H46" s="322"/>
      <c r="I46" s="323"/>
      <c r="J46" s="324"/>
      <c r="L46" s="1">
        <f t="shared" si="1"/>
        <v>0</v>
      </c>
    </row>
    <row r="47" spans="1:12" x14ac:dyDescent="0.25">
      <c r="L47" s="19">
        <f>SUM(L38:L46)</f>
        <v>0</v>
      </c>
    </row>
  </sheetData>
  <mergeCells count="36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A27:B28"/>
    <mergeCell ref="C27:F27"/>
    <mergeCell ref="C28:F28"/>
    <mergeCell ref="G6:J6"/>
    <mergeCell ref="G7:H8"/>
    <mergeCell ref="I7:J8"/>
    <mergeCell ref="A9:B9"/>
    <mergeCell ref="C9:F9"/>
    <mergeCell ref="G9:H10"/>
    <mergeCell ref="I9:J10"/>
    <mergeCell ref="A10:F26"/>
    <mergeCell ref="G12:J12"/>
    <mergeCell ref="A6:B7"/>
    <mergeCell ref="C6:F6"/>
    <mergeCell ref="C7:F7"/>
    <mergeCell ref="A30:B30"/>
    <mergeCell ref="C30:F30"/>
    <mergeCell ref="G30:H31"/>
    <mergeCell ref="I30:J31"/>
    <mergeCell ref="A31:F46"/>
    <mergeCell ref="G33:J33"/>
    <mergeCell ref="G34:J35"/>
    <mergeCell ref="G13:J14"/>
    <mergeCell ref="G27:J27"/>
    <mergeCell ref="G28:H29"/>
    <mergeCell ref="I28:J29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8785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106680</xdr:colOff>
                <xdr:row>11</xdr:row>
                <xdr:rowOff>45720</xdr:rowOff>
              </to>
            </anchor>
          </controlPr>
        </control>
      </mc:Choice>
      <mc:Fallback>
        <control shapeId="118785" r:id="rId4" name="CheckBox2"/>
      </mc:Fallback>
    </mc:AlternateContent>
    <mc:AlternateContent xmlns:mc="http://schemas.openxmlformats.org/markup-compatibility/2006">
      <mc:Choice Requires="x14">
        <control shapeId="118786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106680</xdr:rowOff>
              </to>
            </anchor>
          </controlPr>
        </control>
      </mc:Choice>
      <mc:Fallback>
        <control shapeId="118786" r:id="rId6" name="CheckBox3"/>
      </mc:Fallback>
    </mc:AlternateContent>
    <mc:AlternateContent xmlns:mc="http://schemas.openxmlformats.org/markup-compatibility/2006">
      <mc:Choice Requires="x14">
        <control shapeId="118787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434340</xdr:colOff>
                <xdr:row>9</xdr:row>
                <xdr:rowOff>121920</xdr:rowOff>
              </to>
            </anchor>
          </controlPr>
        </control>
      </mc:Choice>
      <mc:Fallback>
        <control shapeId="118787" r:id="rId8" name="CheckBox5"/>
      </mc:Fallback>
    </mc:AlternateContent>
    <mc:AlternateContent xmlns:mc="http://schemas.openxmlformats.org/markup-compatibility/2006">
      <mc:Choice Requires="x14">
        <control shapeId="118788" r:id="rId10" name="CheckBox6">
          <controlPr defaultSize="0" autoFill="0" autoLine="0" r:id="rId11">
            <anchor moveWithCells="1">
              <from>
                <xdr:col>6</xdr:col>
                <xdr:colOff>45720</xdr:colOff>
                <xdr:row>31</xdr:row>
                <xdr:rowOff>38100</xdr:rowOff>
              </from>
              <to>
                <xdr:col>9</xdr:col>
                <xdr:colOff>106680</xdr:colOff>
                <xdr:row>32</xdr:row>
                <xdr:rowOff>45720</xdr:rowOff>
              </to>
            </anchor>
          </controlPr>
        </control>
      </mc:Choice>
      <mc:Fallback>
        <control shapeId="118788" r:id="rId10" name="CheckBox6"/>
      </mc:Fallback>
    </mc:AlternateContent>
    <mc:AlternateContent xmlns:mc="http://schemas.openxmlformats.org/markup-compatibility/2006">
      <mc:Choice Requires="x14">
        <control shapeId="118789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27</xdr:row>
                <xdr:rowOff>137160</xdr:rowOff>
              </from>
              <to>
                <xdr:col>6</xdr:col>
                <xdr:colOff>1143000</xdr:colOff>
                <xdr:row>28</xdr:row>
                <xdr:rowOff>106680</xdr:rowOff>
              </to>
            </anchor>
          </controlPr>
        </control>
      </mc:Choice>
      <mc:Fallback>
        <control shapeId="118789" r:id="rId12" name="CheckBox7"/>
      </mc:Fallback>
    </mc:AlternateContent>
    <mc:AlternateContent xmlns:mc="http://schemas.openxmlformats.org/markup-compatibility/2006">
      <mc:Choice Requires="x14">
        <control shapeId="118790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29</xdr:row>
                <xdr:rowOff>152400</xdr:rowOff>
              </from>
              <to>
                <xdr:col>7</xdr:col>
                <xdr:colOff>434340</xdr:colOff>
                <xdr:row>30</xdr:row>
                <xdr:rowOff>121920</xdr:rowOff>
              </to>
            </anchor>
          </controlPr>
        </control>
      </mc:Choice>
      <mc:Fallback>
        <control shapeId="118790" r:id="rId14" name="CheckBox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346D25-7B0C-44C4-8130-54F9256B4805}">
          <x14:formula1>
            <xm:f>Data!$C$26:$C$40</xm:f>
          </x14:formula1>
          <xm:sqref>I7:J8 I28:J29</xm:sqref>
        </x14:dataValidation>
        <x14:dataValidation type="list" allowBlank="1" showInputMessage="1" showErrorMessage="1" xr:uid="{311B127A-4AEC-43B2-8C7C-2468EE0BA55E}">
          <x14:formula1>
            <xm:f>Data!$C$20:$C$23</xm:f>
          </x14:formula1>
          <xm:sqref>I9:J10 I30:J31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01AF-2350-46D1-B53C-D6EBD18536AB}">
  <sheetPr codeName="Taul37">
    <tabColor indexed="44"/>
    <pageSetUpPr fitToPage="1"/>
  </sheetPr>
  <dimension ref="A1:L51"/>
  <sheetViews>
    <sheetView view="pageBreakPreview" topLeftCell="A19" zoomScale="90" zoomScaleNormal="125" zoomScaleSheetLayoutView="90" workbookViewId="0">
      <selection activeCell="C38" sqref="C38"/>
    </sheetView>
  </sheetViews>
  <sheetFormatPr defaultColWidth="6.81640625" defaultRowHeight="15" x14ac:dyDescent="0.25"/>
  <cols>
    <col min="1" max="3" width="6.81640625" style="325" customWidth="1"/>
    <col min="4" max="4" width="6.81640625" style="326" customWidth="1"/>
    <col min="5" max="5" width="6.81640625" style="325" customWidth="1"/>
    <col min="6" max="6" width="6.81640625" style="326" customWidth="1"/>
    <col min="7" max="7" width="14.1796875" style="325" customWidth="1"/>
    <col min="8" max="8" width="11.1796875" style="325" customWidth="1"/>
    <col min="9" max="9" width="9.6328125" style="325" customWidth="1"/>
    <col min="10" max="10" width="17.81640625" style="325" customWidth="1"/>
    <col min="11" max="16384" width="6.81640625" style="1"/>
  </cols>
  <sheetData>
    <row r="1" spans="1:10" ht="20.100000000000001" customHeight="1" x14ac:dyDescent="0.3">
      <c r="A1" s="857"/>
      <c r="B1" s="671"/>
      <c r="C1" s="671"/>
      <c r="D1" s="671"/>
      <c r="E1" s="859"/>
      <c r="F1" s="859"/>
      <c r="G1" s="859"/>
      <c r="H1" s="859"/>
      <c r="I1" s="860"/>
      <c r="J1" s="288" t="s">
        <v>106</v>
      </c>
    </row>
    <row r="2" spans="1:10" ht="20.100000000000001" customHeight="1" x14ac:dyDescent="0.25">
      <c r="A2" s="672"/>
      <c r="B2" s="858"/>
      <c r="C2" s="858"/>
      <c r="D2" s="858"/>
      <c r="E2" s="876" t="s">
        <v>33</v>
      </c>
      <c r="F2" s="876"/>
      <c r="G2" s="876"/>
      <c r="H2" s="876"/>
      <c r="I2" s="877"/>
      <c r="J2" s="792">
        <f>'FORMULARZ ZAMÓWIENIA - OKŁADKA'!N2</f>
        <v>45905</v>
      </c>
    </row>
    <row r="3" spans="1:10" ht="20.100000000000001" customHeight="1" thickBot="1" x14ac:dyDescent="0.3">
      <c r="A3" s="672"/>
      <c r="B3" s="858"/>
      <c r="C3" s="858"/>
      <c r="D3" s="858"/>
      <c r="E3" s="727" t="s">
        <v>116</v>
      </c>
      <c r="F3" s="727"/>
      <c r="G3" s="727"/>
      <c r="H3" s="727"/>
      <c r="I3" s="728"/>
      <c r="J3" s="718"/>
    </row>
    <row r="4" spans="1:10" ht="20.100000000000001" customHeight="1" x14ac:dyDescent="0.25">
      <c r="A4" s="863" t="s">
        <v>5</v>
      </c>
      <c r="B4" s="864"/>
      <c r="C4" s="865"/>
      <c r="D4" s="866"/>
      <c r="E4" s="866"/>
      <c r="F4" s="866"/>
      <c r="G4" s="869" t="s">
        <v>32</v>
      </c>
      <c r="H4" s="871"/>
      <c r="I4" s="872"/>
      <c r="J4" s="873"/>
    </row>
    <row r="5" spans="1:10" ht="20.100000000000001" customHeight="1" thickBot="1" x14ac:dyDescent="0.3">
      <c r="A5" s="678" t="s">
        <v>31</v>
      </c>
      <c r="B5" s="552"/>
      <c r="C5" s="867"/>
      <c r="D5" s="868"/>
      <c r="E5" s="868"/>
      <c r="F5" s="868"/>
      <c r="G5" s="870"/>
      <c r="H5" s="607"/>
      <c r="I5" s="874"/>
      <c r="J5" s="875"/>
    </row>
    <row r="6" spans="1:10" ht="19.5" customHeight="1" x14ac:dyDescent="0.25">
      <c r="A6" s="849" t="s">
        <v>755</v>
      </c>
      <c r="B6" s="850"/>
      <c r="C6" s="853" t="s">
        <v>757</v>
      </c>
      <c r="D6" s="853"/>
      <c r="E6" s="853"/>
      <c r="F6" s="854"/>
      <c r="G6" s="828" t="s">
        <v>111</v>
      </c>
      <c r="H6" s="829"/>
      <c r="I6" s="829"/>
      <c r="J6" s="830"/>
    </row>
    <row r="7" spans="1:10" ht="19.5" customHeight="1" x14ac:dyDescent="0.25">
      <c r="A7" s="851"/>
      <c r="B7" s="852"/>
      <c r="C7" s="855" t="s">
        <v>731</v>
      </c>
      <c r="D7" s="855"/>
      <c r="E7" s="855"/>
      <c r="F7" s="856"/>
      <c r="G7" s="831"/>
      <c r="H7" s="832"/>
      <c r="I7" s="835" t="s">
        <v>90</v>
      </c>
      <c r="J7" s="836"/>
    </row>
    <row r="8" spans="1:10" ht="19.5" customHeight="1" x14ac:dyDescent="0.25">
      <c r="A8" s="451"/>
      <c r="B8" s="452"/>
      <c r="C8" s="452"/>
      <c r="D8" s="452"/>
      <c r="E8" s="452"/>
      <c r="F8" s="453"/>
      <c r="G8" s="833"/>
      <c r="H8" s="834"/>
      <c r="I8" s="837"/>
      <c r="J8" s="838"/>
    </row>
    <row r="9" spans="1:10" ht="19.5" customHeight="1" x14ac:dyDescent="0.25">
      <c r="A9" s="839" t="s">
        <v>35</v>
      </c>
      <c r="B9" s="840"/>
      <c r="C9" s="841"/>
      <c r="D9" s="841"/>
      <c r="E9" s="841"/>
      <c r="F9" s="842"/>
      <c r="G9" s="831"/>
      <c r="H9" s="832"/>
      <c r="I9" s="835" t="s">
        <v>90</v>
      </c>
      <c r="J9" s="836"/>
    </row>
    <row r="10" spans="1:10" ht="19.5" customHeight="1" x14ac:dyDescent="0.25">
      <c r="A10" s="843"/>
      <c r="B10" s="844"/>
      <c r="C10" s="844"/>
      <c r="D10" s="844"/>
      <c r="E10" s="844"/>
      <c r="F10" s="845"/>
      <c r="G10" s="833"/>
      <c r="H10" s="834"/>
      <c r="I10" s="837"/>
      <c r="J10" s="838"/>
    </row>
    <row r="11" spans="1:10" ht="19.5" customHeight="1" x14ac:dyDescent="0.25">
      <c r="A11" s="843"/>
      <c r="B11" s="844"/>
      <c r="C11" s="844"/>
      <c r="D11" s="844"/>
      <c r="E11" s="844"/>
      <c r="F11" s="845"/>
      <c r="G11" s="17"/>
      <c r="H11" s="289"/>
      <c r="I11" s="289"/>
      <c r="J11" s="290"/>
    </row>
    <row r="12" spans="1:10" ht="19.5" customHeight="1" x14ac:dyDescent="0.25">
      <c r="A12" s="843"/>
      <c r="B12" s="844"/>
      <c r="C12" s="844"/>
      <c r="D12" s="844"/>
      <c r="E12" s="844"/>
      <c r="F12" s="845"/>
      <c r="G12" s="822" t="s">
        <v>108</v>
      </c>
      <c r="H12" s="823"/>
      <c r="I12" s="823"/>
      <c r="J12" s="824"/>
    </row>
    <row r="13" spans="1:10" ht="19.5" customHeight="1" x14ac:dyDescent="0.25">
      <c r="A13" s="843"/>
      <c r="B13" s="844"/>
      <c r="C13" s="844"/>
      <c r="D13" s="844"/>
      <c r="E13" s="844"/>
      <c r="F13" s="845"/>
      <c r="G13" s="825" t="s">
        <v>91</v>
      </c>
      <c r="H13" s="826"/>
      <c r="I13" s="826"/>
      <c r="J13" s="827"/>
    </row>
    <row r="14" spans="1:10" ht="19.5" customHeight="1" thickBot="1" x14ac:dyDescent="0.3">
      <c r="A14" s="843"/>
      <c r="B14" s="844"/>
      <c r="C14" s="844"/>
      <c r="D14" s="844"/>
      <c r="E14" s="844"/>
      <c r="F14" s="845"/>
      <c r="G14" s="825"/>
      <c r="H14" s="826"/>
      <c r="I14" s="826"/>
      <c r="J14" s="827"/>
    </row>
    <row r="15" spans="1:10" ht="19.5" customHeight="1" x14ac:dyDescent="0.25">
      <c r="A15" s="843"/>
      <c r="B15" s="844"/>
      <c r="C15" s="844"/>
      <c r="D15" s="844"/>
      <c r="E15" s="844"/>
      <c r="F15" s="845"/>
      <c r="G15" s="291" t="s">
        <v>34</v>
      </c>
      <c r="H15" s="292" t="s">
        <v>28</v>
      </c>
      <c r="I15" s="293" t="s">
        <v>115</v>
      </c>
      <c r="J15" s="294" t="s">
        <v>23</v>
      </c>
    </row>
    <row r="16" spans="1:10" ht="19.5" customHeight="1" thickBot="1" x14ac:dyDescent="0.3">
      <c r="A16" s="843"/>
      <c r="B16" s="844"/>
      <c r="C16" s="844"/>
      <c r="D16" s="844"/>
      <c r="E16" s="844"/>
      <c r="F16" s="845"/>
      <c r="G16" s="295" t="s">
        <v>114</v>
      </c>
      <c r="H16" s="296" t="s">
        <v>96</v>
      </c>
      <c r="I16" s="279" t="s">
        <v>97</v>
      </c>
      <c r="J16" s="297" t="s">
        <v>101</v>
      </c>
    </row>
    <row r="17" spans="1:12" ht="19.5" customHeight="1" x14ac:dyDescent="0.25">
      <c r="A17" s="843"/>
      <c r="B17" s="844"/>
      <c r="C17" s="844"/>
      <c r="D17" s="844"/>
      <c r="E17" s="844"/>
      <c r="F17" s="845"/>
      <c r="G17" s="298"/>
      <c r="H17" s="299"/>
      <c r="I17" s="300"/>
      <c r="J17" s="301"/>
      <c r="L17" s="1">
        <f>G17*H17/1000</f>
        <v>0</v>
      </c>
    </row>
    <row r="18" spans="1:12" ht="19.5" customHeight="1" x14ac:dyDescent="0.25">
      <c r="A18" s="843"/>
      <c r="B18" s="844"/>
      <c r="C18" s="844"/>
      <c r="D18" s="844"/>
      <c r="E18" s="844"/>
      <c r="F18" s="845"/>
      <c r="G18" s="302"/>
      <c r="H18" s="303"/>
      <c r="I18" s="304"/>
      <c r="J18" s="306"/>
      <c r="L18" s="1">
        <f>G18*H18/1000</f>
        <v>0</v>
      </c>
    </row>
    <row r="19" spans="1:12" ht="19.5" customHeight="1" thickBot="1" x14ac:dyDescent="0.3">
      <c r="A19" s="846"/>
      <c r="B19" s="847"/>
      <c r="C19" s="847"/>
      <c r="D19" s="847"/>
      <c r="E19" s="847"/>
      <c r="F19" s="848"/>
      <c r="G19" s="310"/>
      <c r="H19" s="311"/>
      <c r="I19" s="312"/>
      <c r="J19" s="313"/>
      <c r="L19" s="1">
        <f>G19*H19/1000</f>
        <v>0</v>
      </c>
    </row>
    <row r="20" spans="1:12" ht="19.5" customHeight="1" x14ac:dyDescent="0.25">
      <c r="A20" s="849" t="s">
        <v>755</v>
      </c>
      <c r="B20" s="850"/>
      <c r="C20" s="853" t="s">
        <v>758</v>
      </c>
      <c r="D20" s="853"/>
      <c r="E20" s="853"/>
      <c r="F20" s="854"/>
      <c r="G20" s="828" t="s">
        <v>111</v>
      </c>
      <c r="H20" s="829"/>
      <c r="I20" s="829"/>
      <c r="J20" s="830"/>
      <c r="L20" s="19">
        <f>SUM(L17:L19)</f>
        <v>0</v>
      </c>
    </row>
    <row r="21" spans="1:12" ht="19.5" customHeight="1" x14ac:dyDescent="0.25">
      <c r="A21" s="851"/>
      <c r="B21" s="852"/>
      <c r="C21" s="855" t="s">
        <v>732</v>
      </c>
      <c r="D21" s="855"/>
      <c r="E21" s="855"/>
      <c r="F21" s="856"/>
      <c r="G21" s="831"/>
      <c r="H21" s="832"/>
      <c r="I21" s="835" t="s">
        <v>90</v>
      </c>
      <c r="J21" s="836"/>
    </row>
    <row r="22" spans="1:12" ht="19.5" customHeight="1" x14ac:dyDescent="0.25">
      <c r="A22" s="451"/>
      <c r="B22" s="452"/>
      <c r="C22" s="452"/>
      <c r="D22" s="452"/>
      <c r="E22" s="452"/>
      <c r="F22" s="453"/>
      <c r="G22" s="833"/>
      <c r="H22" s="834"/>
      <c r="I22" s="837"/>
      <c r="J22" s="838"/>
    </row>
    <row r="23" spans="1:12" ht="19.5" customHeight="1" x14ac:dyDescent="0.25">
      <c r="A23" s="839" t="s">
        <v>35</v>
      </c>
      <c r="B23" s="840"/>
      <c r="C23" s="841"/>
      <c r="D23" s="841"/>
      <c r="E23" s="841"/>
      <c r="F23" s="842"/>
      <c r="G23" s="831"/>
      <c r="H23" s="832"/>
      <c r="I23" s="835" t="s">
        <v>90</v>
      </c>
      <c r="J23" s="836"/>
    </row>
    <row r="24" spans="1:12" ht="19.5" customHeight="1" x14ac:dyDescent="0.25">
      <c r="A24" s="843"/>
      <c r="B24" s="844"/>
      <c r="C24" s="844"/>
      <c r="D24" s="844"/>
      <c r="E24" s="844"/>
      <c r="F24" s="845"/>
      <c r="G24" s="833"/>
      <c r="H24" s="834"/>
      <c r="I24" s="837"/>
      <c r="J24" s="838"/>
    </row>
    <row r="25" spans="1:12" ht="19.5" customHeight="1" x14ac:dyDescent="0.25">
      <c r="A25" s="843"/>
      <c r="B25" s="844"/>
      <c r="C25" s="844"/>
      <c r="D25" s="844"/>
      <c r="E25" s="844"/>
      <c r="F25" s="845"/>
      <c r="G25" s="17"/>
      <c r="H25" s="289"/>
      <c r="I25" s="289"/>
      <c r="J25" s="290"/>
    </row>
    <row r="26" spans="1:12" ht="19.5" customHeight="1" x14ac:dyDescent="0.25">
      <c r="A26" s="843"/>
      <c r="B26" s="844"/>
      <c r="C26" s="844"/>
      <c r="D26" s="844"/>
      <c r="E26" s="844"/>
      <c r="F26" s="845"/>
      <c r="G26" s="822" t="s">
        <v>108</v>
      </c>
      <c r="H26" s="823"/>
      <c r="I26" s="823"/>
      <c r="J26" s="824"/>
    </row>
    <row r="27" spans="1:12" ht="19.5" customHeight="1" x14ac:dyDescent="0.25">
      <c r="A27" s="843"/>
      <c r="B27" s="844"/>
      <c r="C27" s="844"/>
      <c r="D27" s="844"/>
      <c r="E27" s="844"/>
      <c r="F27" s="845"/>
      <c r="G27" s="825" t="s">
        <v>91</v>
      </c>
      <c r="H27" s="826"/>
      <c r="I27" s="826"/>
      <c r="J27" s="827"/>
    </row>
    <row r="28" spans="1:12" ht="19.5" customHeight="1" thickBot="1" x14ac:dyDescent="0.3">
      <c r="A28" s="843"/>
      <c r="B28" s="844"/>
      <c r="C28" s="844"/>
      <c r="D28" s="844"/>
      <c r="E28" s="844"/>
      <c r="F28" s="845"/>
      <c r="G28" s="825"/>
      <c r="H28" s="826"/>
      <c r="I28" s="826"/>
      <c r="J28" s="827"/>
    </row>
    <row r="29" spans="1:12" ht="19.5" customHeight="1" x14ac:dyDescent="0.25">
      <c r="A29" s="843"/>
      <c r="B29" s="844"/>
      <c r="C29" s="844"/>
      <c r="D29" s="844"/>
      <c r="E29" s="844"/>
      <c r="F29" s="845"/>
      <c r="G29" s="291" t="s">
        <v>34</v>
      </c>
      <c r="H29" s="292" t="s">
        <v>28</v>
      </c>
      <c r="I29" s="293" t="s">
        <v>115</v>
      </c>
      <c r="J29" s="294" t="s">
        <v>23</v>
      </c>
    </row>
    <row r="30" spans="1:12" ht="19.5" customHeight="1" thickBot="1" x14ac:dyDescent="0.3">
      <c r="A30" s="843"/>
      <c r="B30" s="844"/>
      <c r="C30" s="844"/>
      <c r="D30" s="844"/>
      <c r="E30" s="844"/>
      <c r="F30" s="845"/>
      <c r="G30" s="295" t="s">
        <v>114</v>
      </c>
      <c r="H30" s="296" t="s">
        <v>96</v>
      </c>
      <c r="I30" s="279" t="s">
        <v>97</v>
      </c>
      <c r="J30" s="297" t="s">
        <v>101</v>
      </c>
    </row>
    <row r="31" spans="1:12" ht="19.5" customHeight="1" x14ac:dyDescent="0.25">
      <c r="A31" s="843"/>
      <c r="B31" s="844"/>
      <c r="C31" s="844"/>
      <c r="D31" s="844"/>
      <c r="E31" s="844"/>
      <c r="F31" s="845"/>
      <c r="G31" s="298"/>
      <c r="H31" s="299"/>
      <c r="I31" s="300"/>
      <c r="J31" s="301"/>
      <c r="L31" s="1">
        <f>G31*H31/1000</f>
        <v>0</v>
      </c>
    </row>
    <row r="32" spans="1:12" ht="19.5" customHeight="1" x14ac:dyDescent="0.25">
      <c r="A32" s="843"/>
      <c r="B32" s="844"/>
      <c r="C32" s="844"/>
      <c r="D32" s="844"/>
      <c r="E32" s="844"/>
      <c r="F32" s="845"/>
      <c r="G32" s="302"/>
      <c r="H32" s="303"/>
      <c r="I32" s="304"/>
      <c r="J32" s="305"/>
      <c r="L32" s="1">
        <f>G32*H32/1000</f>
        <v>0</v>
      </c>
    </row>
    <row r="33" spans="1:12" ht="19.5" customHeight="1" x14ac:dyDescent="0.25">
      <c r="A33" s="843"/>
      <c r="B33" s="844"/>
      <c r="C33" s="844"/>
      <c r="D33" s="844"/>
      <c r="E33" s="844"/>
      <c r="F33" s="845"/>
      <c r="G33" s="314"/>
      <c r="H33" s="315"/>
      <c r="I33" s="315"/>
      <c r="J33" s="316"/>
      <c r="L33" s="1">
        <f>G33*H33/1000</f>
        <v>0</v>
      </c>
    </row>
    <row r="34" spans="1:12" ht="19.5" customHeight="1" x14ac:dyDescent="0.25">
      <c r="A34" s="843"/>
      <c r="B34" s="844"/>
      <c r="C34" s="844"/>
      <c r="D34" s="844"/>
      <c r="E34" s="844"/>
      <c r="F34" s="845"/>
      <c r="G34" s="317"/>
      <c r="H34" s="318"/>
      <c r="I34" s="319"/>
      <c r="J34" s="320"/>
      <c r="L34" s="1">
        <f>G34*H34/1000</f>
        <v>0</v>
      </c>
    </row>
    <row r="35" spans="1:12" ht="19.5" customHeight="1" thickBot="1" x14ac:dyDescent="0.3">
      <c r="A35" s="846"/>
      <c r="B35" s="847"/>
      <c r="C35" s="847"/>
      <c r="D35" s="847"/>
      <c r="E35" s="847"/>
      <c r="F35" s="848"/>
      <c r="G35" s="321"/>
      <c r="H35" s="322"/>
      <c r="I35" s="323"/>
      <c r="J35" s="324"/>
      <c r="L35" s="1">
        <f>G35*H35/1000</f>
        <v>0</v>
      </c>
    </row>
    <row r="36" spans="1:12" ht="15.6" customHeight="1" x14ac:dyDescent="0.25">
      <c r="A36" s="849" t="s">
        <v>755</v>
      </c>
      <c r="B36" s="850"/>
      <c r="C36" s="853" t="s">
        <v>759</v>
      </c>
      <c r="D36" s="853"/>
      <c r="E36" s="853"/>
      <c r="F36" s="854"/>
      <c r="G36" s="828" t="s">
        <v>111</v>
      </c>
      <c r="H36" s="829"/>
      <c r="I36" s="829"/>
      <c r="J36" s="830"/>
      <c r="L36" s="19">
        <f>SUM(L31:L35)</f>
        <v>0</v>
      </c>
    </row>
    <row r="37" spans="1:12" ht="15" customHeight="1" x14ac:dyDescent="0.25">
      <c r="A37" s="851"/>
      <c r="B37" s="852"/>
      <c r="C37" s="855" t="s">
        <v>733</v>
      </c>
      <c r="D37" s="855"/>
      <c r="E37" s="855"/>
      <c r="F37" s="856"/>
      <c r="G37" s="831"/>
      <c r="H37" s="832"/>
      <c r="I37" s="835" t="s">
        <v>90</v>
      </c>
      <c r="J37" s="836"/>
    </row>
    <row r="38" spans="1:12" ht="15" customHeight="1" x14ac:dyDescent="0.25">
      <c r="A38" s="451"/>
      <c r="B38" s="452"/>
      <c r="C38" s="452"/>
      <c r="D38" s="452"/>
      <c r="E38" s="452"/>
      <c r="F38" s="453"/>
      <c r="G38" s="833"/>
      <c r="H38" s="834"/>
      <c r="I38" s="837"/>
      <c r="J38" s="838"/>
    </row>
    <row r="39" spans="1:12" x14ac:dyDescent="0.25">
      <c r="A39" s="839" t="s">
        <v>35</v>
      </c>
      <c r="B39" s="840"/>
      <c r="C39" s="841"/>
      <c r="D39" s="841"/>
      <c r="E39" s="841"/>
      <c r="F39" s="842"/>
      <c r="G39" s="831"/>
      <c r="H39" s="832"/>
      <c r="I39" s="835" t="s">
        <v>90</v>
      </c>
      <c r="J39" s="836"/>
    </row>
    <row r="40" spans="1:12" x14ac:dyDescent="0.25">
      <c r="A40" s="843"/>
      <c r="B40" s="844"/>
      <c r="C40" s="844"/>
      <c r="D40" s="844"/>
      <c r="E40" s="844"/>
      <c r="F40" s="845"/>
      <c r="G40" s="833"/>
      <c r="H40" s="834"/>
      <c r="I40" s="837"/>
      <c r="J40" s="838"/>
    </row>
    <row r="41" spans="1:12" x14ac:dyDescent="0.25">
      <c r="A41" s="843"/>
      <c r="B41" s="844"/>
      <c r="C41" s="844"/>
      <c r="D41" s="844"/>
      <c r="E41" s="844"/>
      <c r="F41" s="845"/>
      <c r="G41" s="17"/>
      <c r="H41" s="289"/>
      <c r="I41" s="289"/>
      <c r="J41" s="290"/>
    </row>
    <row r="42" spans="1:12" x14ac:dyDescent="0.25">
      <c r="A42" s="843"/>
      <c r="B42" s="844"/>
      <c r="C42" s="844"/>
      <c r="D42" s="844"/>
      <c r="E42" s="844"/>
      <c r="F42" s="845"/>
      <c r="G42" s="822" t="s">
        <v>108</v>
      </c>
      <c r="H42" s="823"/>
      <c r="I42" s="823"/>
      <c r="J42" s="824"/>
    </row>
    <row r="43" spans="1:12" x14ac:dyDescent="0.25">
      <c r="A43" s="843"/>
      <c r="B43" s="844"/>
      <c r="C43" s="844"/>
      <c r="D43" s="844"/>
      <c r="E43" s="844"/>
      <c r="F43" s="845"/>
      <c r="G43" s="825" t="s">
        <v>91</v>
      </c>
      <c r="H43" s="826"/>
      <c r="I43" s="826"/>
      <c r="J43" s="827"/>
    </row>
    <row r="44" spans="1:12" ht="15.6" thickBot="1" x14ac:dyDescent="0.3">
      <c r="A44" s="843"/>
      <c r="B44" s="844"/>
      <c r="C44" s="844"/>
      <c r="D44" s="844"/>
      <c r="E44" s="844"/>
      <c r="F44" s="845"/>
      <c r="G44" s="825"/>
      <c r="H44" s="826"/>
      <c r="I44" s="826"/>
      <c r="J44" s="827"/>
    </row>
    <row r="45" spans="1:12" x14ac:dyDescent="0.25">
      <c r="A45" s="843"/>
      <c r="B45" s="844"/>
      <c r="C45" s="844"/>
      <c r="D45" s="844"/>
      <c r="E45" s="844"/>
      <c r="F45" s="845"/>
      <c r="G45" s="291" t="s">
        <v>34</v>
      </c>
      <c r="H45" s="292" t="s">
        <v>28</v>
      </c>
      <c r="I45" s="293" t="s">
        <v>115</v>
      </c>
      <c r="J45" s="294" t="s">
        <v>23</v>
      </c>
    </row>
    <row r="46" spans="1:12" ht="15.6" thickBot="1" x14ac:dyDescent="0.3">
      <c r="A46" s="843"/>
      <c r="B46" s="844"/>
      <c r="C46" s="844"/>
      <c r="D46" s="844"/>
      <c r="E46" s="844"/>
      <c r="F46" s="845"/>
      <c r="G46" s="295" t="s">
        <v>114</v>
      </c>
      <c r="H46" s="296" t="s">
        <v>96</v>
      </c>
      <c r="I46" s="279" t="s">
        <v>97</v>
      </c>
      <c r="J46" s="297" t="s">
        <v>101</v>
      </c>
    </row>
    <row r="47" spans="1:12" x14ac:dyDescent="0.25">
      <c r="A47" s="843"/>
      <c r="B47" s="844"/>
      <c r="C47" s="844"/>
      <c r="D47" s="844"/>
      <c r="E47" s="844"/>
      <c r="F47" s="845"/>
      <c r="G47" s="298"/>
      <c r="H47" s="299"/>
      <c r="I47" s="300"/>
      <c r="J47" s="301"/>
      <c r="K47" s="1">
        <f>F47*G47/1000</f>
        <v>0</v>
      </c>
    </row>
    <row r="48" spans="1:12" x14ac:dyDescent="0.25">
      <c r="A48" s="843"/>
      <c r="B48" s="844"/>
      <c r="C48" s="844"/>
      <c r="D48" s="844"/>
      <c r="E48" s="844"/>
      <c r="F48" s="845"/>
      <c r="G48" s="314"/>
      <c r="H48" s="315"/>
      <c r="I48" s="315"/>
      <c r="J48" s="316"/>
      <c r="K48" s="1">
        <f>F48*G48/1000</f>
        <v>0</v>
      </c>
    </row>
    <row r="49" spans="1:11" x14ac:dyDescent="0.25">
      <c r="A49" s="843"/>
      <c r="B49" s="844"/>
      <c r="C49" s="844"/>
      <c r="D49" s="844"/>
      <c r="E49" s="844"/>
      <c r="F49" s="845"/>
      <c r="G49" s="317"/>
      <c r="H49" s="318"/>
      <c r="I49" s="319"/>
      <c r="J49" s="320"/>
      <c r="K49" s="1">
        <f>F49*G49/1000</f>
        <v>0</v>
      </c>
    </row>
    <row r="50" spans="1:11" ht="15.6" thickBot="1" x14ac:dyDescent="0.3">
      <c r="A50" s="846"/>
      <c r="B50" s="847"/>
      <c r="C50" s="847"/>
      <c r="D50" s="847"/>
      <c r="E50" s="847"/>
      <c r="F50" s="848"/>
      <c r="G50" s="321"/>
      <c r="H50" s="322"/>
      <c r="I50" s="323"/>
      <c r="J50" s="324"/>
      <c r="K50" s="1">
        <f>F50*G50/1000</f>
        <v>0</v>
      </c>
    </row>
    <row r="51" spans="1:11" x14ac:dyDescent="0.25">
      <c r="K51" s="19">
        <f>SUM(K47:K50)</f>
        <v>0</v>
      </c>
    </row>
  </sheetData>
  <mergeCells count="49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G6:J6"/>
    <mergeCell ref="G7:H8"/>
    <mergeCell ref="I7:J8"/>
    <mergeCell ref="A9:B9"/>
    <mergeCell ref="C9:F9"/>
    <mergeCell ref="G9:H10"/>
    <mergeCell ref="I9:J10"/>
    <mergeCell ref="A10:F19"/>
    <mergeCell ref="G12:J12"/>
    <mergeCell ref="G13:J14"/>
    <mergeCell ref="A6:B7"/>
    <mergeCell ref="C6:F6"/>
    <mergeCell ref="C7:F7"/>
    <mergeCell ref="G20:J20"/>
    <mergeCell ref="G21:H22"/>
    <mergeCell ref="I21:J22"/>
    <mergeCell ref="G26:J26"/>
    <mergeCell ref="A20:B21"/>
    <mergeCell ref="C20:F20"/>
    <mergeCell ref="C21:F21"/>
    <mergeCell ref="A23:B23"/>
    <mergeCell ref="C23:F23"/>
    <mergeCell ref="G23:H24"/>
    <mergeCell ref="I23:J24"/>
    <mergeCell ref="A24:F35"/>
    <mergeCell ref="G27:J28"/>
    <mergeCell ref="G36:J36"/>
    <mergeCell ref="G37:H38"/>
    <mergeCell ref="I37:J38"/>
    <mergeCell ref="A39:B39"/>
    <mergeCell ref="C39:F39"/>
    <mergeCell ref="G39:H40"/>
    <mergeCell ref="I39:J40"/>
    <mergeCell ref="A40:F50"/>
    <mergeCell ref="G42:J42"/>
    <mergeCell ref="G43:J44"/>
    <mergeCell ref="A36:B37"/>
    <mergeCell ref="C36:F36"/>
    <mergeCell ref="C37:F37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9809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91440</xdr:colOff>
                <xdr:row>11</xdr:row>
                <xdr:rowOff>45720</xdr:rowOff>
              </to>
            </anchor>
          </controlPr>
        </control>
      </mc:Choice>
      <mc:Fallback>
        <control shapeId="119809" r:id="rId4" name="CheckBox2"/>
      </mc:Fallback>
    </mc:AlternateContent>
    <mc:AlternateContent xmlns:mc="http://schemas.openxmlformats.org/markup-compatibility/2006">
      <mc:Choice Requires="x14">
        <control shapeId="119810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106680</xdr:rowOff>
              </to>
            </anchor>
          </controlPr>
        </control>
      </mc:Choice>
      <mc:Fallback>
        <control shapeId="119810" r:id="rId6" name="CheckBox3"/>
      </mc:Fallback>
    </mc:AlternateContent>
    <mc:AlternateContent xmlns:mc="http://schemas.openxmlformats.org/markup-compatibility/2006">
      <mc:Choice Requires="x14">
        <control shapeId="119811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434340</xdr:colOff>
                <xdr:row>9</xdr:row>
                <xdr:rowOff>121920</xdr:rowOff>
              </to>
            </anchor>
          </controlPr>
        </control>
      </mc:Choice>
      <mc:Fallback>
        <control shapeId="119811" r:id="rId8" name="CheckBox5"/>
      </mc:Fallback>
    </mc:AlternateContent>
    <mc:AlternateContent xmlns:mc="http://schemas.openxmlformats.org/markup-compatibility/2006">
      <mc:Choice Requires="x14">
        <control shapeId="119812" r:id="rId10" name="CheckBox6">
          <controlPr defaultSize="0" autoFill="0" autoLine="0" r:id="rId11">
            <anchor moveWithCells="1">
              <from>
                <xdr:col>6</xdr:col>
                <xdr:colOff>45720</xdr:colOff>
                <xdr:row>24</xdr:row>
                <xdr:rowOff>38100</xdr:rowOff>
              </from>
              <to>
                <xdr:col>9</xdr:col>
                <xdr:colOff>91440</xdr:colOff>
                <xdr:row>25</xdr:row>
                <xdr:rowOff>45720</xdr:rowOff>
              </to>
            </anchor>
          </controlPr>
        </control>
      </mc:Choice>
      <mc:Fallback>
        <control shapeId="119812" r:id="rId10" name="CheckBox6"/>
      </mc:Fallback>
    </mc:AlternateContent>
    <mc:AlternateContent xmlns:mc="http://schemas.openxmlformats.org/markup-compatibility/2006">
      <mc:Choice Requires="x14">
        <control shapeId="119813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20</xdr:row>
                <xdr:rowOff>137160</xdr:rowOff>
              </from>
              <to>
                <xdr:col>6</xdr:col>
                <xdr:colOff>1143000</xdr:colOff>
                <xdr:row>21</xdr:row>
                <xdr:rowOff>106680</xdr:rowOff>
              </to>
            </anchor>
          </controlPr>
        </control>
      </mc:Choice>
      <mc:Fallback>
        <control shapeId="119813" r:id="rId12" name="CheckBox7"/>
      </mc:Fallback>
    </mc:AlternateContent>
    <mc:AlternateContent xmlns:mc="http://schemas.openxmlformats.org/markup-compatibility/2006">
      <mc:Choice Requires="x14">
        <control shapeId="119814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22</xdr:row>
                <xdr:rowOff>152400</xdr:rowOff>
              </from>
              <to>
                <xdr:col>7</xdr:col>
                <xdr:colOff>434340</xdr:colOff>
                <xdr:row>23</xdr:row>
                <xdr:rowOff>121920</xdr:rowOff>
              </to>
            </anchor>
          </controlPr>
        </control>
      </mc:Choice>
      <mc:Fallback>
        <control shapeId="119814" r:id="rId14" name="CheckBox8"/>
      </mc:Fallback>
    </mc:AlternateContent>
    <mc:AlternateContent xmlns:mc="http://schemas.openxmlformats.org/markup-compatibility/2006">
      <mc:Choice Requires="x14">
        <control shapeId="119815" r:id="rId16" name="CheckBox1">
          <controlPr defaultSize="0" autoFill="0" autoLine="0" r:id="rId17">
            <anchor moveWithCells="1">
              <from>
                <xdr:col>6</xdr:col>
                <xdr:colOff>22860</xdr:colOff>
                <xdr:row>40</xdr:row>
                <xdr:rowOff>15240</xdr:rowOff>
              </from>
              <to>
                <xdr:col>9</xdr:col>
                <xdr:colOff>83820</xdr:colOff>
                <xdr:row>41</xdr:row>
                <xdr:rowOff>76200</xdr:rowOff>
              </to>
            </anchor>
          </controlPr>
        </control>
      </mc:Choice>
      <mc:Fallback>
        <control shapeId="119815" r:id="rId16" name="CheckBox1"/>
      </mc:Fallback>
    </mc:AlternateContent>
    <mc:AlternateContent xmlns:mc="http://schemas.openxmlformats.org/markup-compatibility/2006">
      <mc:Choice Requires="x14">
        <control shapeId="119816" r:id="rId18" name="CheckBox4">
          <controlPr defaultSize="0" autoFill="0" autoLine="0" r:id="rId19">
            <anchor moveWithCells="1">
              <from>
                <xdr:col>6</xdr:col>
                <xdr:colOff>205740</xdr:colOff>
                <xdr:row>36</xdr:row>
                <xdr:rowOff>137160</xdr:rowOff>
              </from>
              <to>
                <xdr:col>6</xdr:col>
                <xdr:colOff>1143000</xdr:colOff>
                <xdr:row>37</xdr:row>
                <xdr:rowOff>144780</xdr:rowOff>
              </to>
            </anchor>
          </controlPr>
        </control>
      </mc:Choice>
      <mc:Fallback>
        <control shapeId="119816" r:id="rId18" name="CheckBox4"/>
      </mc:Fallback>
    </mc:AlternateContent>
    <mc:AlternateContent xmlns:mc="http://schemas.openxmlformats.org/markup-compatibility/2006">
      <mc:Choice Requires="x14">
        <control shapeId="119817" r:id="rId20" name="CheckBox12">
          <controlPr defaultSize="0" autoFill="0" autoLine="0" r:id="rId21">
            <anchor moveWithCells="1">
              <from>
                <xdr:col>6</xdr:col>
                <xdr:colOff>53340</xdr:colOff>
                <xdr:row>38</xdr:row>
                <xdr:rowOff>152400</xdr:rowOff>
              </from>
              <to>
                <xdr:col>7</xdr:col>
                <xdr:colOff>449580</xdr:colOff>
                <xdr:row>39</xdr:row>
                <xdr:rowOff>175260</xdr:rowOff>
              </to>
            </anchor>
          </controlPr>
        </control>
      </mc:Choice>
      <mc:Fallback>
        <control shapeId="119817" r:id="rId20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C56C4E-7042-4A62-99D0-F40F3262868E}">
          <x14:formula1>
            <xm:f>Data!$C$20:$C$23</xm:f>
          </x14:formula1>
          <xm:sqref>I9:J10 I23:J24 I39:J40</xm:sqref>
        </x14:dataValidation>
        <x14:dataValidation type="list" allowBlank="1" showInputMessage="1" showErrorMessage="1" xr:uid="{E8FF8199-4EB5-4370-B525-AA9E6F406DFF}">
          <x14:formula1>
            <xm:f>Data!$C$26:$C$40</xm:f>
          </x14:formula1>
          <xm:sqref>I7:J8 I21:J22 I37:J38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78CA-D0B1-4167-976D-574B5A960D82}">
  <sheetPr codeName="Sheet10"/>
  <dimension ref="A1:N63"/>
  <sheetViews>
    <sheetView view="pageBreakPreview" zoomScale="85" zoomScaleNormal="100" zoomScaleSheetLayoutView="85" workbookViewId="0">
      <selection activeCell="S6" sqref="S6"/>
    </sheetView>
  </sheetViews>
  <sheetFormatPr defaultColWidth="8.453125" defaultRowHeight="19.5" customHeight="1" x14ac:dyDescent="0.3"/>
  <cols>
    <col min="1" max="16384" width="8.453125" style="327"/>
  </cols>
  <sheetData>
    <row r="1" spans="1:14" ht="19.5" customHeight="1" x14ac:dyDescent="0.3">
      <c r="A1" s="857"/>
      <c r="B1" s="671"/>
      <c r="C1" s="671"/>
      <c r="D1" s="671"/>
      <c r="E1" s="881" t="s">
        <v>754</v>
      </c>
      <c r="F1" s="881"/>
      <c r="G1" s="881"/>
      <c r="H1" s="881"/>
      <c r="I1" s="881"/>
      <c r="J1" s="881"/>
      <c r="K1" s="882"/>
      <c r="L1" s="930" t="s">
        <v>147</v>
      </c>
      <c r="M1" s="931"/>
      <c r="N1" s="932"/>
    </row>
    <row r="2" spans="1:14" ht="19.5" customHeight="1" x14ac:dyDescent="0.3">
      <c r="A2" s="672"/>
      <c r="B2" s="858"/>
      <c r="C2" s="858"/>
      <c r="D2" s="858"/>
      <c r="E2" s="933" t="s">
        <v>734</v>
      </c>
      <c r="F2" s="933"/>
      <c r="G2" s="933"/>
      <c r="H2" s="933"/>
      <c r="I2" s="933"/>
      <c r="J2" s="933"/>
      <c r="K2" s="548"/>
      <c r="L2" s="936">
        <f>'FORMULARZ ZAMÓWIENIA - OKŁADKA'!N2</f>
        <v>45905</v>
      </c>
      <c r="M2" s="937"/>
      <c r="N2" s="938"/>
    </row>
    <row r="3" spans="1:14" ht="19.5" customHeight="1" thickBot="1" x14ac:dyDescent="0.35">
      <c r="A3" s="674"/>
      <c r="B3" s="675"/>
      <c r="C3" s="675"/>
      <c r="D3" s="675"/>
      <c r="E3" s="934"/>
      <c r="F3" s="934"/>
      <c r="G3" s="934"/>
      <c r="H3" s="934"/>
      <c r="I3" s="934"/>
      <c r="J3" s="934"/>
      <c r="K3" s="935"/>
      <c r="L3" s="939"/>
      <c r="M3" s="940"/>
      <c r="N3" s="941"/>
    </row>
    <row r="4" spans="1:14" ht="19.5" customHeight="1" thickBot="1" x14ac:dyDescent="0.35">
      <c r="A4" s="328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  <c r="N4" s="331"/>
    </row>
    <row r="5" spans="1:14" ht="19.5" customHeight="1" thickBot="1" x14ac:dyDescent="0.35">
      <c r="A5" s="942" t="s">
        <v>144</v>
      </c>
      <c r="B5" s="943"/>
      <c r="C5" s="944"/>
      <c r="D5" s="945"/>
      <c r="E5" s="946"/>
      <c r="F5" s="946"/>
      <c r="G5" s="947"/>
      <c r="H5" s="942" t="s">
        <v>182</v>
      </c>
      <c r="I5" s="943"/>
      <c r="J5" s="944"/>
      <c r="K5" s="948"/>
      <c r="L5" s="948"/>
      <c r="M5" s="948"/>
      <c r="N5" s="949"/>
    </row>
    <row r="6" spans="1:14" ht="19.5" customHeight="1" thickBot="1" x14ac:dyDescent="0.35">
      <c r="A6" s="950"/>
      <c r="B6" s="951"/>
      <c r="C6" s="951"/>
      <c r="D6" s="948"/>
      <c r="E6" s="951"/>
      <c r="F6" s="951"/>
      <c r="G6" s="951"/>
      <c r="H6" s="951"/>
      <c r="I6" s="951"/>
      <c r="J6" s="951"/>
      <c r="K6" s="951"/>
      <c r="L6" s="951"/>
      <c r="M6" s="951"/>
      <c r="N6" s="952"/>
    </row>
    <row r="7" spans="1:14" ht="19.5" customHeight="1" thickBot="1" x14ac:dyDescent="0.35">
      <c r="A7" s="914" t="s">
        <v>436</v>
      </c>
      <c r="B7" s="915"/>
      <c r="C7" s="915"/>
      <c r="D7" s="915"/>
      <c r="E7" s="916" t="s">
        <v>735</v>
      </c>
      <c r="F7" s="916"/>
      <c r="G7" s="917"/>
      <c r="H7" s="918" t="s">
        <v>412</v>
      </c>
      <c r="I7" s="919"/>
      <c r="J7" s="919"/>
      <c r="K7" s="919"/>
      <c r="L7" s="919"/>
      <c r="M7" s="919"/>
      <c r="N7" s="920"/>
    </row>
    <row r="8" spans="1:14" ht="19.5" customHeight="1" x14ac:dyDescent="0.3">
      <c r="A8" s="883"/>
      <c r="B8" s="884"/>
      <c r="C8" s="884"/>
      <c r="D8" s="884"/>
      <c r="E8" s="884"/>
      <c r="F8" s="884"/>
      <c r="G8" s="885"/>
      <c r="H8" s="893"/>
      <c r="I8" s="894"/>
      <c r="J8" s="894"/>
      <c r="K8" s="719" t="s">
        <v>90</v>
      </c>
      <c r="L8" s="719"/>
      <c r="M8" s="719"/>
      <c r="N8" s="897"/>
    </row>
    <row r="9" spans="1:14" ht="19.5" customHeight="1" x14ac:dyDescent="0.3">
      <c r="A9" s="886"/>
      <c r="B9" s="887"/>
      <c r="C9" s="887"/>
      <c r="D9" s="887"/>
      <c r="E9" s="887"/>
      <c r="F9" s="887"/>
      <c r="G9" s="888"/>
      <c r="H9" s="895"/>
      <c r="I9" s="896"/>
      <c r="J9" s="896"/>
      <c r="K9" s="721"/>
      <c r="L9" s="721"/>
      <c r="M9" s="721"/>
      <c r="N9" s="898"/>
    </row>
    <row r="10" spans="1:14" ht="19.5" customHeight="1" x14ac:dyDescent="0.3">
      <c r="A10" s="886"/>
      <c r="B10" s="887"/>
      <c r="C10" s="887"/>
      <c r="D10" s="887"/>
      <c r="E10" s="887"/>
      <c r="F10" s="887"/>
      <c r="G10" s="888"/>
      <c r="H10" s="893"/>
      <c r="I10" s="894"/>
      <c r="J10" s="894"/>
      <c r="K10" s="719" t="s">
        <v>90</v>
      </c>
      <c r="L10" s="719"/>
      <c r="M10" s="719"/>
      <c r="N10" s="897"/>
    </row>
    <row r="11" spans="1:14" ht="19.5" customHeight="1" thickBot="1" x14ac:dyDescent="0.35">
      <c r="A11" s="886"/>
      <c r="B11" s="887"/>
      <c r="C11" s="887"/>
      <c r="D11" s="887"/>
      <c r="E11" s="887"/>
      <c r="F11" s="887"/>
      <c r="G11" s="888"/>
      <c r="H11" s="895"/>
      <c r="I11" s="896"/>
      <c r="J11" s="896"/>
      <c r="K11" s="899"/>
      <c r="L11" s="899"/>
      <c r="M11" s="899"/>
      <c r="N11" s="900"/>
    </row>
    <row r="12" spans="1:14" ht="19.5" customHeight="1" x14ac:dyDescent="0.3">
      <c r="A12" s="886"/>
      <c r="B12" s="887"/>
      <c r="C12" s="887"/>
      <c r="D12" s="887"/>
      <c r="E12" s="887"/>
      <c r="F12" s="887"/>
      <c r="G12" s="888"/>
      <c r="H12" s="332" t="s">
        <v>409</v>
      </c>
      <c r="I12" s="333" t="s">
        <v>374</v>
      </c>
      <c r="J12" s="921" t="s">
        <v>736</v>
      </c>
      <c r="K12" s="921" t="s">
        <v>737</v>
      </c>
      <c r="L12" s="927"/>
      <c r="M12" s="925"/>
      <c r="N12" s="909" t="s">
        <v>23</v>
      </c>
    </row>
    <row r="13" spans="1:14" ht="19.5" customHeight="1" x14ac:dyDescent="0.3">
      <c r="A13" s="886"/>
      <c r="B13" s="887"/>
      <c r="C13" s="887"/>
      <c r="D13" s="887"/>
      <c r="E13" s="887"/>
      <c r="F13" s="887"/>
      <c r="G13" s="888"/>
      <c r="H13" s="334" t="s">
        <v>738</v>
      </c>
      <c r="I13" s="335" t="s">
        <v>229</v>
      </c>
      <c r="J13" s="922"/>
      <c r="K13" s="922"/>
      <c r="L13" s="928"/>
      <c r="M13" s="926"/>
      <c r="N13" s="910"/>
    </row>
    <row r="14" spans="1:14" ht="19.5" customHeight="1" x14ac:dyDescent="0.3">
      <c r="A14" s="886"/>
      <c r="B14" s="887"/>
      <c r="C14" s="887"/>
      <c r="D14" s="887"/>
      <c r="E14" s="887"/>
      <c r="F14" s="887"/>
      <c r="G14" s="888"/>
      <c r="H14" s="336"/>
      <c r="I14" s="337"/>
      <c r="J14" s="338"/>
      <c r="K14" s="338"/>
      <c r="L14" s="338"/>
      <c r="M14" s="338"/>
      <c r="N14" s="339"/>
    </row>
    <row r="15" spans="1:14" ht="19.5" customHeight="1" x14ac:dyDescent="0.3">
      <c r="A15" s="886"/>
      <c r="B15" s="887"/>
      <c r="C15" s="887"/>
      <c r="D15" s="887"/>
      <c r="E15" s="887"/>
      <c r="F15" s="887"/>
      <c r="G15" s="888"/>
      <c r="H15" s="336"/>
      <c r="I15" s="337"/>
      <c r="J15" s="338"/>
      <c r="K15" s="338"/>
      <c r="L15" s="338"/>
      <c r="M15" s="338"/>
      <c r="N15" s="339"/>
    </row>
    <row r="16" spans="1:14" ht="19.5" customHeight="1" x14ac:dyDescent="0.3">
      <c r="A16" s="886"/>
      <c r="B16" s="887"/>
      <c r="C16" s="887"/>
      <c r="D16" s="887"/>
      <c r="E16" s="887"/>
      <c r="F16" s="887"/>
      <c r="G16" s="888"/>
      <c r="H16" s="336"/>
      <c r="I16" s="337"/>
      <c r="J16" s="338"/>
      <c r="K16" s="338"/>
      <c r="L16" s="338"/>
      <c r="M16" s="338"/>
      <c r="N16" s="339"/>
    </row>
    <row r="17" spans="1:14" ht="19.5" customHeight="1" x14ac:dyDescent="0.3">
      <c r="A17" s="886"/>
      <c r="B17" s="887"/>
      <c r="C17" s="887"/>
      <c r="D17" s="887"/>
      <c r="E17" s="887"/>
      <c r="F17" s="887"/>
      <c r="G17" s="888"/>
      <c r="H17" s="336"/>
      <c r="I17" s="337"/>
      <c r="J17" s="340"/>
      <c r="K17" s="340"/>
      <c r="L17" s="340"/>
      <c r="M17" s="340"/>
      <c r="N17" s="341"/>
    </row>
    <row r="18" spans="1:14" ht="19.5" customHeight="1" thickBot="1" x14ac:dyDescent="0.35">
      <c r="A18" s="911" t="s">
        <v>439</v>
      </c>
      <c r="B18" s="912"/>
      <c r="C18" s="912"/>
      <c r="D18" s="912"/>
      <c r="E18" s="912"/>
      <c r="F18" s="913"/>
      <c r="G18" s="913"/>
      <c r="H18" s="342"/>
      <c r="I18" s="343"/>
      <c r="J18" s="344"/>
      <c r="K18" s="344"/>
      <c r="L18" s="344"/>
      <c r="M18" s="344"/>
      <c r="N18" s="345"/>
    </row>
    <row r="19" spans="1:14" ht="19.5" customHeight="1" thickBot="1" x14ac:dyDescent="0.35">
      <c r="A19" s="914" t="s">
        <v>430</v>
      </c>
      <c r="B19" s="915"/>
      <c r="C19" s="915"/>
      <c r="D19" s="915"/>
      <c r="E19" s="916" t="s">
        <v>739</v>
      </c>
      <c r="F19" s="916"/>
      <c r="G19" s="917"/>
      <c r="H19" s="918" t="s">
        <v>412</v>
      </c>
      <c r="I19" s="929"/>
      <c r="J19" s="919"/>
      <c r="K19" s="919"/>
      <c r="L19" s="929"/>
      <c r="M19" s="919"/>
      <c r="N19" s="920"/>
    </row>
    <row r="20" spans="1:14" ht="19.5" customHeight="1" x14ac:dyDescent="0.3">
      <c r="A20" s="883"/>
      <c r="B20" s="884"/>
      <c r="C20" s="884"/>
      <c r="D20" s="884"/>
      <c r="E20" s="884"/>
      <c r="F20" s="884"/>
      <c r="G20" s="885"/>
      <c r="H20" s="893"/>
      <c r="I20" s="894"/>
      <c r="J20" s="894"/>
      <c r="K20" s="719" t="s">
        <v>90</v>
      </c>
      <c r="L20" s="719"/>
      <c r="M20" s="719"/>
      <c r="N20" s="897"/>
    </row>
    <row r="21" spans="1:14" ht="19.5" customHeight="1" x14ac:dyDescent="0.3">
      <c r="A21" s="886"/>
      <c r="B21" s="887"/>
      <c r="C21" s="887"/>
      <c r="D21" s="887"/>
      <c r="E21" s="887"/>
      <c r="F21" s="887"/>
      <c r="G21" s="888"/>
      <c r="H21" s="895"/>
      <c r="I21" s="896"/>
      <c r="J21" s="896"/>
      <c r="K21" s="721"/>
      <c r="L21" s="721"/>
      <c r="M21" s="721"/>
      <c r="N21" s="898"/>
    </row>
    <row r="22" spans="1:14" ht="19.5" customHeight="1" x14ac:dyDescent="0.3">
      <c r="A22" s="886"/>
      <c r="B22" s="887"/>
      <c r="C22" s="887"/>
      <c r="D22" s="887"/>
      <c r="E22" s="887"/>
      <c r="F22" s="887"/>
      <c r="G22" s="888"/>
      <c r="H22" s="893"/>
      <c r="I22" s="894"/>
      <c r="J22" s="894"/>
      <c r="K22" s="719" t="s">
        <v>90</v>
      </c>
      <c r="L22" s="719"/>
      <c r="M22" s="719"/>
      <c r="N22" s="897"/>
    </row>
    <row r="23" spans="1:14" ht="19.5" customHeight="1" thickBot="1" x14ac:dyDescent="0.35">
      <c r="A23" s="886"/>
      <c r="B23" s="887"/>
      <c r="C23" s="887"/>
      <c r="D23" s="887"/>
      <c r="E23" s="887"/>
      <c r="F23" s="887"/>
      <c r="G23" s="888"/>
      <c r="H23" s="895"/>
      <c r="I23" s="896"/>
      <c r="J23" s="896"/>
      <c r="K23" s="899"/>
      <c r="L23" s="899"/>
      <c r="M23" s="899"/>
      <c r="N23" s="900"/>
    </row>
    <row r="24" spans="1:14" ht="19.5" customHeight="1" x14ac:dyDescent="0.3">
      <c r="A24" s="886"/>
      <c r="B24" s="887"/>
      <c r="C24" s="887"/>
      <c r="D24" s="887"/>
      <c r="E24" s="887"/>
      <c r="F24" s="887"/>
      <c r="G24" s="888"/>
      <c r="H24" s="332" t="s">
        <v>409</v>
      </c>
      <c r="I24" s="333" t="s">
        <v>374</v>
      </c>
      <c r="J24" s="921" t="s">
        <v>736</v>
      </c>
      <c r="K24" s="921" t="s">
        <v>737</v>
      </c>
      <c r="L24" s="927"/>
      <c r="M24" s="925"/>
      <c r="N24" s="909" t="s">
        <v>23</v>
      </c>
    </row>
    <row r="25" spans="1:14" ht="19.5" customHeight="1" x14ac:dyDescent="0.3">
      <c r="A25" s="886"/>
      <c r="B25" s="887"/>
      <c r="C25" s="887"/>
      <c r="D25" s="887"/>
      <c r="E25" s="887"/>
      <c r="F25" s="887"/>
      <c r="G25" s="888"/>
      <c r="H25" s="334" t="s">
        <v>738</v>
      </c>
      <c r="I25" s="335" t="s">
        <v>229</v>
      </c>
      <c r="J25" s="922"/>
      <c r="K25" s="922"/>
      <c r="L25" s="928"/>
      <c r="M25" s="926"/>
      <c r="N25" s="910"/>
    </row>
    <row r="26" spans="1:14" ht="19.5" customHeight="1" x14ac:dyDescent="0.3">
      <c r="A26" s="886"/>
      <c r="B26" s="887"/>
      <c r="C26" s="887"/>
      <c r="D26" s="887"/>
      <c r="E26" s="887"/>
      <c r="F26" s="887"/>
      <c r="G26" s="888"/>
      <c r="H26" s="336"/>
      <c r="I26" s="337"/>
      <c r="J26" s="338"/>
      <c r="K26" s="338"/>
      <c r="L26" s="338"/>
      <c r="M26" s="338"/>
      <c r="N26" s="339"/>
    </row>
    <row r="27" spans="1:14" ht="19.5" customHeight="1" x14ac:dyDescent="0.3">
      <c r="A27" s="886"/>
      <c r="B27" s="887"/>
      <c r="C27" s="887"/>
      <c r="D27" s="887"/>
      <c r="E27" s="887"/>
      <c r="F27" s="887"/>
      <c r="G27" s="888"/>
      <c r="H27" s="336"/>
      <c r="I27" s="337"/>
      <c r="J27" s="338"/>
      <c r="K27" s="338"/>
      <c r="L27" s="338"/>
      <c r="M27" s="338"/>
      <c r="N27" s="339"/>
    </row>
    <row r="28" spans="1:14" ht="19.5" customHeight="1" x14ac:dyDescent="0.3">
      <c r="A28" s="886"/>
      <c r="B28" s="887"/>
      <c r="C28" s="887"/>
      <c r="D28" s="887"/>
      <c r="E28" s="887"/>
      <c r="F28" s="887"/>
      <c r="G28" s="888"/>
      <c r="H28" s="336"/>
      <c r="I28" s="337"/>
      <c r="J28" s="338"/>
      <c r="K28" s="338"/>
      <c r="L28" s="338"/>
      <c r="M28" s="338"/>
      <c r="N28" s="339"/>
    </row>
    <row r="29" spans="1:14" ht="19.5" customHeight="1" x14ac:dyDescent="0.3">
      <c r="A29" s="886"/>
      <c r="B29" s="887"/>
      <c r="C29" s="887"/>
      <c r="D29" s="887"/>
      <c r="E29" s="887"/>
      <c r="F29" s="887"/>
      <c r="G29" s="888"/>
      <c r="H29" s="336"/>
      <c r="I29" s="337"/>
      <c r="J29" s="340"/>
      <c r="K29" s="340"/>
      <c r="L29" s="340"/>
      <c r="M29" s="340"/>
      <c r="N29" s="341"/>
    </row>
    <row r="30" spans="1:14" ht="19.5" customHeight="1" thickBot="1" x14ac:dyDescent="0.35">
      <c r="A30" s="911" t="s">
        <v>439</v>
      </c>
      <c r="B30" s="912"/>
      <c r="C30" s="912"/>
      <c r="D30" s="912"/>
      <c r="E30" s="912"/>
      <c r="F30" s="913"/>
      <c r="G30" s="913"/>
      <c r="H30" s="346"/>
      <c r="I30" s="343"/>
      <c r="J30" s="344"/>
      <c r="K30" s="344"/>
      <c r="L30" s="344"/>
      <c r="M30" s="344"/>
      <c r="N30" s="345"/>
    </row>
    <row r="31" spans="1:14" ht="19.5" customHeight="1" thickBot="1" x14ac:dyDescent="0.35">
      <c r="A31" s="914" t="s">
        <v>430</v>
      </c>
      <c r="B31" s="915"/>
      <c r="C31" s="915"/>
      <c r="D31" s="915"/>
      <c r="E31" s="916" t="s">
        <v>740</v>
      </c>
      <c r="F31" s="916"/>
      <c r="G31" s="917"/>
      <c r="H31" s="918" t="s">
        <v>412</v>
      </c>
      <c r="I31" s="919"/>
      <c r="J31" s="919"/>
      <c r="K31" s="919"/>
      <c r="L31" s="919"/>
      <c r="M31" s="919"/>
      <c r="N31" s="920"/>
    </row>
    <row r="32" spans="1:14" ht="19.5" customHeight="1" x14ac:dyDescent="0.3">
      <c r="A32" s="883"/>
      <c r="B32" s="884"/>
      <c r="C32" s="884"/>
      <c r="D32" s="884"/>
      <c r="E32" s="884"/>
      <c r="F32" s="884"/>
      <c r="G32" s="885"/>
      <c r="H32" s="893"/>
      <c r="I32" s="894"/>
      <c r="J32" s="894"/>
      <c r="K32" s="719" t="s">
        <v>90</v>
      </c>
      <c r="L32" s="719"/>
      <c r="M32" s="719"/>
      <c r="N32" s="897"/>
    </row>
    <row r="33" spans="1:14" ht="19.5" customHeight="1" x14ac:dyDescent="0.3">
      <c r="A33" s="886"/>
      <c r="B33" s="887"/>
      <c r="C33" s="887"/>
      <c r="D33" s="887"/>
      <c r="E33" s="887"/>
      <c r="F33" s="887"/>
      <c r="G33" s="888"/>
      <c r="H33" s="895"/>
      <c r="I33" s="896"/>
      <c r="J33" s="896"/>
      <c r="K33" s="721"/>
      <c r="L33" s="721"/>
      <c r="M33" s="721"/>
      <c r="N33" s="898"/>
    </row>
    <row r="34" spans="1:14" ht="19.5" customHeight="1" x14ac:dyDescent="0.3">
      <c r="A34" s="886"/>
      <c r="B34" s="887"/>
      <c r="C34" s="887"/>
      <c r="D34" s="887"/>
      <c r="E34" s="887"/>
      <c r="F34" s="887"/>
      <c r="G34" s="888"/>
      <c r="H34" s="893"/>
      <c r="I34" s="894"/>
      <c r="J34" s="894"/>
      <c r="K34" s="719" t="s">
        <v>90</v>
      </c>
      <c r="L34" s="719"/>
      <c r="M34" s="719"/>
      <c r="N34" s="897"/>
    </row>
    <row r="35" spans="1:14" ht="19.5" customHeight="1" thickBot="1" x14ac:dyDescent="0.35">
      <c r="A35" s="886"/>
      <c r="B35" s="887"/>
      <c r="C35" s="887"/>
      <c r="D35" s="887"/>
      <c r="E35" s="887"/>
      <c r="F35" s="887"/>
      <c r="G35" s="888"/>
      <c r="H35" s="895"/>
      <c r="I35" s="896"/>
      <c r="J35" s="896"/>
      <c r="K35" s="899"/>
      <c r="L35" s="899"/>
      <c r="M35" s="899"/>
      <c r="N35" s="900"/>
    </row>
    <row r="36" spans="1:14" ht="19.5" customHeight="1" x14ac:dyDescent="0.3">
      <c r="A36" s="886"/>
      <c r="B36" s="887"/>
      <c r="C36" s="887"/>
      <c r="D36" s="887"/>
      <c r="E36" s="887"/>
      <c r="F36" s="887"/>
      <c r="G36" s="888"/>
      <c r="H36" s="332" t="s">
        <v>409</v>
      </c>
      <c r="I36" s="333" t="s">
        <v>374</v>
      </c>
      <c r="J36" s="921" t="s">
        <v>736</v>
      </c>
      <c r="K36" s="921" t="s">
        <v>737</v>
      </c>
      <c r="L36" s="923" t="s">
        <v>741</v>
      </c>
      <c r="M36" s="925"/>
      <c r="N36" s="909" t="s">
        <v>23</v>
      </c>
    </row>
    <row r="37" spans="1:14" ht="19.5" customHeight="1" x14ac:dyDescent="0.3">
      <c r="A37" s="886"/>
      <c r="B37" s="887"/>
      <c r="C37" s="887"/>
      <c r="D37" s="887"/>
      <c r="E37" s="887"/>
      <c r="F37" s="887"/>
      <c r="G37" s="888"/>
      <c r="H37" s="334" t="s">
        <v>738</v>
      </c>
      <c r="I37" s="335" t="s">
        <v>229</v>
      </c>
      <c r="J37" s="922"/>
      <c r="K37" s="922"/>
      <c r="L37" s="924"/>
      <c r="M37" s="926"/>
      <c r="N37" s="910"/>
    </row>
    <row r="38" spans="1:14" ht="19.5" customHeight="1" x14ac:dyDescent="0.3">
      <c r="A38" s="886"/>
      <c r="B38" s="887"/>
      <c r="C38" s="887"/>
      <c r="D38" s="887"/>
      <c r="E38" s="887"/>
      <c r="F38" s="887"/>
      <c r="G38" s="888"/>
      <c r="H38" s="336"/>
      <c r="I38" s="337"/>
      <c r="J38" s="338"/>
      <c r="K38" s="338"/>
      <c r="L38" s="338"/>
      <c r="M38" s="338"/>
      <c r="N38" s="339"/>
    </row>
    <row r="39" spans="1:14" ht="19.5" customHeight="1" x14ac:dyDescent="0.3">
      <c r="A39" s="886"/>
      <c r="B39" s="887"/>
      <c r="C39" s="887"/>
      <c r="D39" s="887"/>
      <c r="E39" s="887"/>
      <c r="F39" s="887"/>
      <c r="G39" s="888"/>
      <c r="H39" s="336"/>
      <c r="I39" s="337"/>
      <c r="J39" s="338"/>
      <c r="K39" s="338"/>
      <c r="L39" s="338"/>
      <c r="M39" s="338"/>
      <c r="N39" s="339"/>
    </row>
    <row r="40" spans="1:14" ht="19.5" customHeight="1" x14ac:dyDescent="0.3">
      <c r="A40" s="886"/>
      <c r="B40" s="887"/>
      <c r="C40" s="887"/>
      <c r="D40" s="887"/>
      <c r="E40" s="887"/>
      <c r="F40" s="887"/>
      <c r="G40" s="888"/>
      <c r="H40" s="336"/>
      <c r="I40" s="337"/>
      <c r="J40" s="338"/>
      <c r="K40" s="338"/>
      <c r="L40" s="338"/>
      <c r="M40" s="338"/>
      <c r="N40" s="339"/>
    </row>
    <row r="41" spans="1:14" ht="19.5" customHeight="1" x14ac:dyDescent="0.3">
      <c r="A41" s="886"/>
      <c r="B41" s="887"/>
      <c r="C41" s="887"/>
      <c r="D41" s="887"/>
      <c r="E41" s="887"/>
      <c r="F41" s="887"/>
      <c r="G41" s="888"/>
      <c r="H41" s="336"/>
      <c r="I41" s="337"/>
      <c r="J41" s="340"/>
      <c r="K41" s="340"/>
      <c r="L41" s="340"/>
      <c r="M41" s="340"/>
      <c r="N41" s="341"/>
    </row>
    <row r="42" spans="1:14" ht="19.5" customHeight="1" thickBot="1" x14ac:dyDescent="0.35">
      <c r="A42" s="911" t="s">
        <v>439</v>
      </c>
      <c r="B42" s="912"/>
      <c r="C42" s="912"/>
      <c r="D42" s="912"/>
      <c r="E42" s="912"/>
      <c r="F42" s="913"/>
      <c r="G42" s="913"/>
      <c r="H42" s="346"/>
      <c r="I42" s="343"/>
      <c r="J42" s="344"/>
      <c r="K42" s="344"/>
      <c r="L42" s="344"/>
      <c r="M42" s="344"/>
      <c r="N42" s="345"/>
    </row>
    <row r="43" spans="1:14" ht="19.5" customHeight="1" thickBot="1" x14ac:dyDescent="0.35">
      <c r="A43" s="914" t="s">
        <v>430</v>
      </c>
      <c r="B43" s="915"/>
      <c r="C43" s="915"/>
      <c r="D43" s="915"/>
      <c r="E43" s="916" t="s">
        <v>742</v>
      </c>
      <c r="F43" s="916"/>
      <c r="G43" s="917"/>
      <c r="H43" s="918" t="s">
        <v>412</v>
      </c>
      <c r="I43" s="919"/>
      <c r="J43" s="919"/>
      <c r="K43" s="919"/>
      <c r="L43" s="919"/>
      <c r="M43" s="919"/>
      <c r="N43" s="920"/>
    </row>
    <row r="44" spans="1:14" ht="19.5" customHeight="1" x14ac:dyDescent="0.3">
      <c r="A44" s="883"/>
      <c r="B44" s="884"/>
      <c r="C44" s="884"/>
      <c r="D44" s="884"/>
      <c r="E44" s="884"/>
      <c r="F44" s="884"/>
      <c r="G44" s="885"/>
      <c r="H44" s="893"/>
      <c r="I44" s="894"/>
      <c r="J44" s="894"/>
      <c r="K44" s="719" t="s">
        <v>90</v>
      </c>
      <c r="L44" s="719"/>
      <c r="M44" s="719"/>
      <c r="N44" s="897"/>
    </row>
    <row r="45" spans="1:14" ht="19.5" customHeight="1" x14ac:dyDescent="0.3">
      <c r="A45" s="886"/>
      <c r="B45" s="887"/>
      <c r="C45" s="887"/>
      <c r="D45" s="887"/>
      <c r="E45" s="887"/>
      <c r="F45" s="887"/>
      <c r="G45" s="888"/>
      <c r="H45" s="895"/>
      <c r="I45" s="896"/>
      <c r="J45" s="896"/>
      <c r="K45" s="721"/>
      <c r="L45" s="721"/>
      <c r="M45" s="721"/>
      <c r="N45" s="898"/>
    </row>
    <row r="46" spans="1:14" ht="19.5" customHeight="1" x14ac:dyDescent="0.3">
      <c r="A46" s="886"/>
      <c r="B46" s="887"/>
      <c r="C46" s="887"/>
      <c r="D46" s="887"/>
      <c r="E46" s="887"/>
      <c r="F46" s="887"/>
      <c r="G46" s="888"/>
      <c r="H46" s="893"/>
      <c r="I46" s="894"/>
      <c r="J46" s="894"/>
      <c r="K46" s="719" t="s">
        <v>90</v>
      </c>
      <c r="L46" s="719"/>
      <c r="M46" s="719"/>
      <c r="N46" s="897"/>
    </row>
    <row r="47" spans="1:14" ht="19.5" customHeight="1" thickBot="1" x14ac:dyDescent="0.35">
      <c r="A47" s="886"/>
      <c r="B47" s="887"/>
      <c r="C47" s="887"/>
      <c r="D47" s="887"/>
      <c r="E47" s="887"/>
      <c r="F47" s="887"/>
      <c r="G47" s="888"/>
      <c r="H47" s="895"/>
      <c r="I47" s="896"/>
      <c r="J47" s="896"/>
      <c r="K47" s="899"/>
      <c r="L47" s="899"/>
      <c r="M47" s="899"/>
      <c r="N47" s="900"/>
    </row>
    <row r="48" spans="1:14" ht="19.5" customHeight="1" x14ac:dyDescent="0.3">
      <c r="A48" s="886"/>
      <c r="B48" s="887"/>
      <c r="C48" s="887"/>
      <c r="D48" s="887"/>
      <c r="E48" s="887"/>
      <c r="F48" s="887"/>
      <c r="G48" s="888"/>
      <c r="H48" s="332" t="s">
        <v>409</v>
      </c>
      <c r="I48" s="333" t="s">
        <v>374</v>
      </c>
      <c r="J48" s="921" t="s">
        <v>736</v>
      </c>
      <c r="K48" s="921" t="s">
        <v>737</v>
      </c>
      <c r="L48" s="923" t="s">
        <v>741</v>
      </c>
      <c r="M48" s="907" t="s">
        <v>743</v>
      </c>
      <c r="N48" s="909" t="s">
        <v>23</v>
      </c>
    </row>
    <row r="49" spans="1:14" ht="19.5" customHeight="1" x14ac:dyDescent="0.3">
      <c r="A49" s="886"/>
      <c r="B49" s="887"/>
      <c r="C49" s="887"/>
      <c r="D49" s="887"/>
      <c r="E49" s="887"/>
      <c r="F49" s="887"/>
      <c r="G49" s="888"/>
      <c r="H49" s="334" t="s">
        <v>738</v>
      </c>
      <c r="I49" s="335" t="s">
        <v>229</v>
      </c>
      <c r="J49" s="922"/>
      <c r="K49" s="922"/>
      <c r="L49" s="924"/>
      <c r="M49" s="908"/>
      <c r="N49" s="910"/>
    </row>
    <row r="50" spans="1:14" ht="19.5" customHeight="1" x14ac:dyDescent="0.3">
      <c r="A50" s="886"/>
      <c r="B50" s="887"/>
      <c r="C50" s="887"/>
      <c r="D50" s="887"/>
      <c r="E50" s="887"/>
      <c r="F50" s="887"/>
      <c r="G50" s="888"/>
      <c r="H50" s="336"/>
      <c r="I50" s="337"/>
      <c r="J50" s="338"/>
      <c r="K50" s="338"/>
      <c r="L50" s="338"/>
      <c r="M50" s="338"/>
      <c r="N50" s="339"/>
    </row>
    <row r="51" spans="1:14" ht="19.5" customHeight="1" x14ac:dyDescent="0.3">
      <c r="A51" s="886"/>
      <c r="B51" s="887"/>
      <c r="C51" s="887"/>
      <c r="D51" s="887"/>
      <c r="E51" s="887"/>
      <c r="F51" s="887"/>
      <c r="G51" s="888"/>
      <c r="H51" s="336"/>
      <c r="I51" s="337"/>
      <c r="J51" s="338"/>
      <c r="K51" s="338"/>
      <c r="L51" s="338"/>
      <c r="M51" s="338"/>
      <c r="N51" s="339"/>
    </row>
    <row r="52" spans="1:14" ht="19.5" customHeight="1" x14ac:dyDescent="0.3">
      <c r="A52" s="886"/>
      <c r="B52" s="887"/>
      <c r="C52" s="887"/>
      <c r="D52" s="887"/>
      <c r="E52" s="887"/>
      <c r="F52" s="887"/>
      <c r="G52" s="888"/>
      <c r="H52" s="336"/>
      <c r="I52" s="337"/>
      <c r="J52" s="338"/>
      <c r="K52" s="338"/>
      <c r="L52" s="338"/>
      <c r="M52" s="338"/>
      <c r="N52" s="339"/>
    </row>
    <row r="53" spans="1:14" ht="19.5" customHeight="1" x14ac:dyDescent="0.3">
      <c r="A53" s="886"/>
      <c r="B53" s="887"/>
      <c r="C53" s="887"/>
      <c r="D53" s="887"/>
      <c r="E53" s="887"/>
      <c r="F53" s="887"/>
      <c r="G53" s="888"/>
      <c r="H53" s="336"/>
      <c r="I53" s="337"/>
      <c r="J53" s="340"/>
      <c r="K53" s="340"/>
      <c r="L53" s="340"/>
      <c r="M53" s="340"/>
      <c r="N53" s="341"/>
    </row>
    <row r="54" spans="1:14" ht="19.5" customHeight="1" thickBot="1" x14ac:dyDescent="0.35">
      <c r="A54" s="911" t="s">
        <v>439</v>
      </c>
      <c r="B54" s="912"/>
      <c r="C54" s="912"/>
      <c r="D54" s="912"/>
      <c r="E54" s="912"/>
      <c r="F54" s="913"/>
      <c r="G54" s="913"/>
      <c r="H54" s="346"/>
      <c r="I54" s="343"/>
      <c r="J54" s="344"/>
      <c r="K54" s="344"/>
      <c r="L54" s="344"/>
      <c r="M54" s="344"/>
      <c r="N54" s="345"/>
    </row>
    <row r="55" spans="1:14" ht="19.5" customHeight="1" thickBot="1" x14ac:dyDescent="0.35">
      <c r="A55" s="914" t="s">
        <v>81</v>
      </c>
      <c r="B55" s="915"/>
      <c r="C55" s="915"/>
      <c r="D55" s="915"/>
      <c r="E55" s="916" t="s">
        <v>744</v>
      </c>
      <c r="F55" s="916"/>
      <c r="G55" s="917"/>
      <c r="H55" s="918" t="s">
        <v>412</v>
      </c>
      <c r="I55" s="919"/>
      <c r="J55" s="919"/>
      <c r="K55" s="919"/>
      <c r="L55" s="919"/>
      <c r="M55" s="919"/>
      <c r="N55" s="920"/>
    </row>
    <row r="56" spans="1:14" ht="19.5" customHeight="1" x14ac:dyDescent="0.3">
      <c r="A56" s="883"/>
      <c r="B56" s="884"/>
      <c r="C56" s="884"/>
      <c r="D56" s="884"/>
      <c r="E56" s="884"/>
      <c r="F56" s="884"/>
      <c r="G56" s="885"/>
      <c r="H56" s="893"/>
      <c r="I56" s="894"/>
      <c r="J56" s="894"/>
      <c r="K56" s="719" t="s">
        <v>90</v>
      </c>
      <c r="L56" s="719"/>
      <c r="M56" s="719"/>
      <c r="N56" s="897"/>
    </row>
    <row r="57" spans="1:14" ht="19.5" customHeight="1" x14ac:dyDescent="0.3">
      <c r="A57" s="886"/>
      <c r="B57" s="887"/>
      <c r="C57" s="887"/>
      <c r="D57" s="887"/>
      <c r="E57" s="887"/>
      <c r="F57" s="887"/>
      <c r="G57" s="888"/>
      <c r="H57" s="895"/>
      <c r="I57" s="896"/>
      <c r="J57" s="896"/>
      <c r="K57" s="721"/>
      <c r="L57" s="721"/>
      <c r="M57" s="721"/>
      <c r="N57" s="898"/>
    </row>
    <row r="58" spans="1:14" ht="19.5" customHeight="1" x14ac:dyDescent="0.3">
      <c r="A58" s="886"/>
      <c r="B58" s="887"/>
      <c r="C58" s="887"/>
      <c r="D58" s="887"/>
      <c r="E58" s="887"/>
      <c r="F58" s="887"/>
      <c r="G58" s="888"/>
      <c r="H58" s="893"/>
      <c r="I58" s="894"/>
      <c r="J58" s="894"/>
      <c r="K58" s="719" t="s">
        <v>90</v>
      </c>
      <c r="L58" s="719"/>
      <c r="M58" s="719"/>
      <c r="N58" s="897"/>
    </row>
    <row r="59" spans="1:14" ht="19.5" customHeight="1" thickBot="1" x14ac:dyDescent="0.35">
      <c r="A59" s="886"/>
      <c r="B59" s="887"/>
      <c r="C59" s="887"/>
      <c r="D59" s="887"/>
      <c r="E59" s="887"/>
      <c r="F59" s="887"/>
      <c r="G59" s="888"/>
      <c r="H59" s="895"/>
      <c r="I59" s="896"/>
      <c r="J59" s="896"/>
      <c r="K59" s="899"/>
      <c r="L59" s="899"/>
      <c r="M59" s="899"/>
      <c r="N59" s="900"/>
    </row>
    <row r="60" spans="1:14" ht="19.5" customHeight="1" x14ac:dyDescent="0.3">
      <c r="A60" s="886"/>
      <c r="B60" s="887"/>
      <c r="C60" s="887"/>
      <c r="D60" s="887"/>
      <c r="E60" s="887"/>
      <c r="F60" s="887"/>
      <c r="G60" s="888"/>
      <c r="H60" s="332" t="s">
        <v>409</v>
      </c>
      <c r="I60" s="333" t="s">
        <v>374</v>
      </c>
      <c r="J60" s="901" t="s">
        <v>23</v>
      </c>
      <c r="K60" s="902"/>
      <c r="L60" s="902"/>
      <c r="M60" s="902"/>
      <c r="N60" s="903"/>
    </row>
    <row r="61" spans="1:14" ht="19.5" customHeight="1" x14ac:dyDescent="0.3">
      <c r="A61" s="886"/>
      <c r="B61" s="887"/>
      <c r="C61" s="887"/>
      <c r="D61" s="887"/>
      <c r="E61" s="887"/>
      <c r="F61" s="887"/>
      <c r="G61" s="888"/>
      <c r="H61" s="334" t="s">
        <v>738</v>
      </c>
      <c r="I61" s="335" t="s">
        <v>229</v>
      </c>
      <c r="J61" s="904"/>
      <c r="K61" s="905"/>
      <c r="L61" s="905"/>
      <c r="M61" s="905"/>
      <c r="N61" s="906"/>
    </row>
    <row r="62" spans="1:14" ht="19.5" customHeight="1" x14ac:dyDescent="0.3">
      <c r="A62" s="886"/>
      <c r="B62" s="887"/>
      <c r="C62" s="887"/>
      <c r="D62" s="887"/>
      <c r="E62" s="887"/>
      <c r="F62" s="887"/>
      <c r="G62" s="888"/>
      <c r="H62" s="336"/>
      <c r="I62" s="337"/>
      <c r="J62" s="904"/>
      <c r="K62" s="905"/>
      <c r="L62" s="905"/>
      <c r="M62" s="905"/>
      <c r="N62" s="906"/>
    </row>
    <row r="63" spans="1:14" ht="19.5" customHeight="1" thickBot="1" x14ac:dyDescent="0.35">
      <c r="A63" s="889"/>
      <c r="B63" s="890"/>
      <c r="C63" s="890"/>
      <c r="D63" s="890"/>
      <c r="E63" s="890"/>
      <c r="F63" s="891"/>
      <c r="G63" s="892"/>
      <c r="H63" s="346"/>
      <c r="I63" s="343"/>
      <c r="J63" s="878"/>
      <c r="K63" s="879"/>
      <c r="L63" s="879"/>
      <c r="M63" s="879"/>
      <c r="N63" s="880"/>
    </row>
  </sheetData>
  <mergeCells count="88">
    <mergeCell ref="A7:D7"/>
    <mergeCell ref="E7:G7"/>
    <mergeCell ref="H7:N7"/>
    <mergeCell ref="A1:D3"/>
    <mergeCell ref="L1:N1"/>
    <mergeCell ref="E2:K3"/>
    <mergeCell ref="L2:N3"/>
    <mergeCell ref="A5:C5"/>
    <mergeCell ref="D5:G5"/>
    <mergeCell ref="H5:J5"/>
    <mergeCell ref="K5:N5"/>
    <mergeCell ref="A6:N6"/>
    <mergeCell ref="M12:M13"/>
    <mergeCell ref="N12:N13"/>
    <mergeCell ref="A18:G18"/>
    <mergeCell ref="A19:D19"/>
    <mergeCell ref="E19:G19"/>
    <mergeCell ref="H19:N19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24:M25"/>
    <mergeCell ref="N24:N25"/>
    <mergeCell ref="A30:G30"/>
    <mergeCell ref="A31:D31"/>
    <mergeCell ref="E31:G31"/>
    <mergeCell ref="H31:N31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36:M37"/>
    <mergeCell ref="N36:N37"/>
    <mergeCell ref="A42:G42"/>
    <mergeCell ref="A43:D43"/>
    <mergeCell ref="E43:G43"/>
    <mergeCell ref="H43:N43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E55:G55"/>
    <mergeCell ref="H55:N55"/>
    <mergeCell ref="A44:G53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  <mergeCell ref="J63:N63"/>
    <mergeCell ref="E1:K1"/>
    <mergeCell ref="A56:G63"/>
    <mergeCell ref="H56:J57"/>
    <mergeCell ref="K56:M57"/>
    <mergeCell ref="N56:N57"/>
    <mergeCell ref="H58:J59"/>
    <mergeCell ref="K58:M59"/>
    <mergeCell ref="N58:N59"/>
    <mergeCell ref="J60:N60"/>
    <mergeCell ref="J61:N61"/>
    <mergeCell ref="J62:N62"/>
    <mergeCell ref="M48:M49"/>
    <mergeCell ref="N48:N49"/>
    <mergeCell ref="A54:G54"/>
    <mergeCell ref="A55:D5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0833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53340</xdr:rowOff>
              </to>
            </anchor>
          </controlPr>
        </control>
      </mc:Choice>
      <mc:Fallback>
        <control shapeId="120833" r:id="rId4" name="CheckBox1"/>
      </mc:Fallback>
    </mc:AlternateContent>
    <mc:AlternateContent xmlns:mc="http://schemas.openxmlformats.org/markup-compatibility/2006">
      <mc:Choice Requires="x14">
        <control shapeId="120834" r:id="rId6" name="CheckBox2">
          <controlPr defaultSize="0" autoFill="0" autoLine="0" autoPict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121920</xdr:rowOff>
              </to>
            </anchor>
          </controlPr>
        </control>
      </mc:Choice>
      <mc:Fallback>
        <control shapeId="120834" r:id="rId6" name="CheckBox2"/>
      </mc:Fallback>
    </mc:AlternateContent>
    <mc:AlternateContent xmlns:mc="http://schemas.openxmlformats.org/markup-compatibility/2006">
      <mc:Choice Requires="x14">
        <control shapeId="120835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358140</xdr:colOff>
                <xdr:row>9</xdr:row>
                <xdr:rowOff>0</xdr:rowOff>
              </to>
            </anchor>
          </controlPr>
        </control>
      </mc:Choice>
      <mc:Fallback>
        <control shapeId="120835" r:id="rId8" name="CheckBox3"/>
      </mc:Fallback>
    </mc:AlternateContent>
    <mc:AlternateContent xmlns:mc="http://schemas.openxmlformats.org/markup-compatibility/2006">
      <mc:Choice Requires="x14">
        <control shapeId="120837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53340</xdr:rowOff>
              </to>
            </anchor>
          </controlPr>
        </control>
      </mc:Choice>
      <mc:Fallback>
        <control shapeId="120837" r:id="rId10" name="CheckBox4"/>
      </mc:Fallback>
    </mc:AlternateContent>
    <mc:AlternateContent xmlns:mc="http://schemas.openxmlformats.org/markup-compatibility/2006">
      <mc:Choice Requires="x14">
        <control shapeId="120838" r:id="rId12" name="CheckBox5">
          <controlPr defaultSize="0" autoFill="0" autoLine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205740</xdr:colOff>
                <xdr:row>22</xdr:row>
                <xdr:rowOff>129540</xdr:rowOff>
              </to>
            </anchor>
          </controlPr>
        </control>
      </mc:Choice>
      <mc:Fallback>
        <control shapeId="120838" r:id="rId12" name="CheckBox5"/>
      </mc:Fallback>
    </mc:AlternateContent>
    <mc:AlternateContent xmlns:mc="http://schemas.openxmlformats.org/markup-compatibility/2006">
      <mc:Choice Requires="x14">
        <control shapeId="120839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358140</xdr:colOff>
                <xdr:row>21</xdr:row>
                <xdr:rowOff>0</xdr:rowOff>
              </to>
            </anchor>
          </controlPr>
        </control>
      </mc:Choice>
      <mc:Fallback>
        <control shapeId="120839" r:id="rId14" name="CheckBox6"/>
      </mc:Fallback>
    </mc:AlternateContent>
    <mc:AlternateContent xmlns:mc="http://schemas.openxmlformats.org/markup-compatibility/2006">
      <mc:Choice Requires="x14">
        <control shapeId="120840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53340</xdr:rowOff>
              </to>
            </anchor>
          </controlPr>
        </control>
      </mc:Choice>
      <mc:Fallback>
        <control shapeId="120840" r:id="rId16" name="CheckBox7"/>
      </mc:Fallback>
    </mc:AlternateContent>
    <mc:AlternateContent xmlns:mc="http://schemas.openxmlformats.org/markup-compatibility/2006">
      <mc:Choice Requires="x14">
        <control shapeId="120841" r:id="rId18" name="CheckBox8">
          <controlPr defaultSize="0" autoFill="0" autoLine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205740</xdr:colOff>
                <xdr:row>34</xdr:row>
                <xdr:rowOff>129540</xdr:rowOff>
              </to>
            </anchor>
          </controlPr>
        </control>
      </mc:Choice>
      <mc:Fallback>
        <control shapeId="120841" r:id="rId18" name="CheckBox8"/>
      </mc:Fallback>
    </mc:AlternateContent>
    <mc:AlternateContent xmlns:mc="http://schemas.openxmlformats.org/markup-compatibility/2006">
      <mc:Choice Requires="x14">
        <control shapeId="120842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358140</xdr:colOff>
                <xdr:row>33</xdr:row>
                <xdr:rowOff>0</xdr:rowOff>
              </to>
            </anchor>
          </controlPr>
        </control>
      </mc:Choice>
      <mc:Fallback>
        <control shapeId="120842" r:id="rId20" name="CheckBox9"/>
      </mc:Fallback>
    </mc:AlternateContent>
    <mc:AlternateContent xmlns:mc="http://schemas.openxmlformats.org/markup-compatibility/2006">
      <mc:Choice Requires="x14">
        <control shapeId="120843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53340</xdr:rowOff>
              </to>
            </anchor>
          </controlPr>
        </control>
      </mc:Choice>
      <mc:Fallback>
        <control shapeId="120843" r:id="rId22" name="CheckBox10"/>
      </mc:Fallback>
    </mc:AlternateContent>
    <mc:AlternateContent xmlns:mc="http://schemas.openxmlformats.org/markup-compatibility/2006">
      <mc:Choice Requires="x14">
        <control shapeId="120844" r:id="rId24" name="CheckBox11">
          <controlPr defaultSize="0" autoFill="0" autoLine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205740</xdr:colOff>
                <xdr:row>46</xdr:row>
                <xdr:rowOff>129540</xdr:rowOff>
              </to>
            </anchor>
          </controlPr>
        </control>
      </mc:Choice>
      <mc:Fallback>
        <control shapeId="120844" r:id="rId24" name="CheckBox11"/>
      </mc:Fallback>
    </mc:AlternateContent>
    <mc:AlternateContent xmlns:mc="http://schemas.openxmlformats.org/markup-compatibility/2006">
      <mc:Choice Requires="x14">
        <control shapeId="120845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358140</xdr:colOff>
                <xdr:row>45</xdr:row>
                <xdr:rowOff>0</xdr:rowOff>
              </to>
            </anchor>
          </controlPr>
        </control>
      </mc:Choice>
      <mc:Fallback>
        <control shapeId="120845" r:id="rId26" name="CheckBox12"/>
      </mc:Fallback>
    </mc:AlternateContent>
    <mc:AlternateContent xmlns:mc="http://schemas.openxmlformats.org/markup-compatibility/2006">
      <mc:Choice Requires="x14">
        <control shapeId="120846" r:id="rId28" name="CheckBox13">
          <controlPr defaultSize="0" autoFill="0" autoLine="0" r:id="rId29">
            <anchor moveWithCells="1">
              <from>
                <xdr:col>7</xdr:col>
                <xdr:colOff>137160</xdr:colOff>
                <xdr:row>55</xdr:row>
                <xdr:rowOff>7620</xdr:rowOff>
              </from>
              <to>
                <xdr:col>8</xdr:col>
                <xdr:colOff>327660</xdr:colOff>
                <xdr:row>56</xdr:row>
                <xdr:rowOff>53340</xdr:rowOff>
              </to>
            </anchor>
          </controlPr>
        </control>
      </mc:Choice>
      <mc:Fallback>
        <control shapeId="120846" r:id="rId28" name="CheckBox13"/>
      </mc:Fallback>
    </mc:AlternateContent>
    <mc:AlternateContent xmlns:mc="http://schemas.openxmlformats.org/markup-compatibility/2006">
      <mc:Choice Requires="x14">
        <control shapeId="120847" r:id="rId30" name="CheckBox14">
          <controlPr defaultSize="0" autoFill="0" autoLine="0" r:id="rId31">
            <anchor moveWithCells="1">
              <from>
                <xdr:col>7</xdr:col>
                <xdr:colOff>53340</xdr:colOff>
                <xdr:row>57</xdr:row>
                <xdr:rowOff>152400</xdr:rowOff>
              </from>
              <to>
                <xdr:col>9</xdr:col>
                <xdr:colOff>205740</xdr:colOff>
                <xdr:row>58</xdr:row>
                <xdr:rowOff>129540</xdr:rowOff>
              </to>
            </anchor>
          </controlPr>
        </control>
      </mc:Choice>
      <mc:Fallback>
        <control shapeId="120847" r:id="rId30" name="CheckBox14"/>
      </mc:Fallback>
    </mc:AlternateContent>
    <mc:AlternateContent xmlns:mc="http://schemas.openxmlformats.org/markup-compatibility/2006">
      <mc:Choice Requires="x14">
        <control shapeId="120848" r:id="rId32" name="CheckBox15">
          <controlPr defaultSize="0" autoFill="0" autoLine="0" r:id="rId33">
            <anchor moveWithCells="1">
              <from>
                <xdr:col>7</xdr:col>
                <xdr:colOff>144780</xdr:colOff>
                <xdr:row>56</xdr:row>
                <xdr:rowOff>22860</xdr:rowOff>
              </from>
              <to>
                <xdr:col>8</xdr:col>
                <xdr:colOff>358140</xdr:colOff>
                <xdr:row>57</xdr:row>
                <xdr:rowOff>0</xdr:rowOff>
              </to>
            </anchor>
          </controlPr>
        </control>
      </mc:Choice>
      <mc:Fallback>
        <control shapeId="120848" r:id="rId32" name="CheckBox1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D9981A-9BB0-4870-919C-ED8A325716D4}">
          <x14:formula1>
            <xm:f>Data!$C$26:$C$40</xm:f>
          </x14:formula1>
          <xm:sqref>K8:M9 K20:M21 K32:M33 K44:M45 K56:M57</xm:sqref>
        </x14:dataValidation>
        <x14:dataValidation type="list" allowBlank="1" showInputMessage="1" showErrorMessage="1" xr:uid="{F164E7A4-596B-4B15-BE6F-977DF2AA86E4}">
          <x14:formula1>
            <xm:f>Data!$C$20:$C$23</xm:f>
          </x14:formula1>
          <xm:sqref>K10:M11 K22:M23 K34:M35 K46:M47 K58:M59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E196-3FB3-4F5A-B15D-114D95719C6B}">
  <sheetPr codeName="Sheet11"/>
  <dimension ref="A1:P31"/>
  <sheetViews>
    <sheetView view="pageBreakPreview" topLeftCell="A4" zoomScaleNormal="100" zoomScaleSheetLayoutView="100" zoomScalePageLayoutView="50" workbookViewId="0">
      <selection activeCell="S6" sqref="S6"/>
    </sheetView>
  </sheetViews>
  <sheetFormatPr defaultColWidth="8.453125" defaultRowHeight="19.5" customHeight="1" x14ac:dyDescent="0.3"/>
  <cols>
    <col min="1" max="16384" width="8.453125" style="327"/>
  </cols>
  <sheetData>
    <row r="1" spans="1:16" ht="19.5" customHeight="1" x14ac:dyDescent="0.3">
      <c r="A1" s="857"/>
      <c r="B1" s="671"/>
      <c r="C1" s="671"/>
      <c r="D1" s="671"/>
      <c r="E1" s="881" t="s">
        <v>754</v>
      </c>
      <c r="F1" s="881"/>
      <c r="G1" s="881"/>
      <c r="H1" s="881"/>
      <c r="I1" s="881"/>
      <c r="J1" s="881"/>
      <c r="K1" s="882"/>
      <c r="L1" s="930" t="s">
        <v>147</v>
      </c>
      <c r="M1" s="931"/>
      <c r="N1" s="932"/>
    </row>
    <row r="2" spans="1:16" ht="19.5" customHeight="1" x14ac:dyDescent="0.3">
      <c r="A2" s="672"/>
      <c r="B2" s="858"/>
      <c r="C2" s="858"/>
      <c r="D2" s="858"/>
      <c r="E2" s="933" t="s">
        <v>745</v>
      </c>
      <c r="F2" s="933"/>
      <c r="G2" s="933"/>
      <c r="H2" s="933"/>
      <c r="I2" s="933"/>
      <c r="J2" s="933"/>
      <c r="K2" s="548"/>
      <c r="L2" s="936">
        <f>'FORMULARZ ZAMÓWIENIA - OKŁADKA'!N2</f>
        <v>45905</v>
      </c>
      <c r="M2" s="937"/>
      <c r="N2" s="938"/>
      <c r="O2" s="347"/>
      <c r="P2" s="348"/>
    </row>
    <row r="3" spans="1:16" ht="19.5" customHeight="1" thickBot="1" x14ac:dyDescent="0.35">
      <c r="A3" s="674"/>
      <c r="B3" s="675"/>
      <c r="C3" s="675"/>
      <c r="D3" s="675"/>
      <c r="E3" s="934"/>
      <c r="F3" s="934"/>
      <c r="G3" s="934"/>
      <c r="H3" s="934"/>
      <c r="I3" s="934"/>
      <c r="J3" s="934"/>
      <c r="K3" s="935"/>
      <c r="L3" s="939"/>
      <c r="M3" s="940"/>
      <c r="N3" s="941"/>
      <c r="O3" s="347"/>
    </row>
    <row r="4" spans="1:16" ht="19.5" customHeight="1" thickBot="1" x14ac:dyDescent="0.35">
      <c r="A4" s="328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  <c r="N4" s="331"/>
      <c r="O4" s="349"/>
      <c r="P4" s="350"/>
    </row>
    <row r="5" spans="1:16" ht="19.5" customHeight="1" thickBot="1" x14ac:dyDescent="0.35">
      <c r="A5" s="942" t="s">
        <v>144</v>
      </c>
      <c r="B5" s="943"/>
      <c r="C5" s="944"/>
      <c r="D5" s="945"/>
      <c r="E5" s="945"/>
      <c r="F5" s="945"/>
      <c r="G5" s="955"/>
      <c r="H5" s="942" t="s">
        <v>182</v>
      </c>
      <c r="I5" s="943"/>
      <c r="J5" s="944"/>
      <c r="K5" s="948"/>
      <c r="L5" s="948"/>
      <c r="M5" s="948"/>
      <c r="N5" s="949"/>
      <c r="O5" s="351"/>
      <c r="P5" s="348"/>
    </row>
    <row r="6" spans="1:16" ht="19.5" customHeight="1" thickBot="1" x14ac:dyDescent="0.35">
      <c r="A6" s="950"/>
      <c r="B6" s="951"/>
      <c r="C6" s="951"/>
      <c r="D6" s="948"/>
      <c r="E6" s="951"/>
      <c r="F6" s="951"/>
      <c r="G6" s="951"/>
      <c r="H6" s="951"/>
      <c r="I6" s="951"/>
      <c r="J6" s="951"/>
      <c r="K6" s="951"/>
      <c r="L6" s="951"/>
      <c r="M6" s="951"/>
      <c r="N6" s="952"/>
      <c r="O6" s="351"/>
      <c r="P6" s="352"/>
    </row>
    <row r="7" spans="1:16" ht="19.5" customHeight="1" thickBot="1" x14ac:dyDescent="0.35">
      <c r="A7" s="914" t="s">
        <v>753</v>
      </c>
      <c r="B7" s="915"/>
      <c r="C7" s="915"/>
      <c r="D7" s="915"/>
      <c r="E7" s="916"/>
      <c r="F7" s="916"/>
      <c r="G7" s="917"/>
      <c r="H7" s="918" t="s">
        <v>412</v>
      </c>
      <c r="I7" s="919"/>
      <c r="J7" s="919"/>
      <c r="K7" s="919"/>
      <c r="L7" s="919"/>
      <c r="M7" s="919"/>
      <c r="N7" s="920"/>
      <c r="O7" s="348"/>
      <c r="P7" s="352"/>
    </row>
    <row r="8" spans="1:16" ht="19.5" customHeight="1" x14ac:dyDescent="0.3">
      <c r="A8" s="883"/>
      <c r="B8" s="884"/>
      <c r="C8" s="884"/>
      <c r="D8" s="884"/>
      <c r="E8" s="884"/>
      <c r="F8" s="884"/>
      <c r="G8" s="885"/>
      <c r="H8" s="893"/>
      <c r="I8" s="894"/>
      <c r="J8" s="894"/>
      <c r="K8" s="719" t="s">
        <v>90</v>
      </c>
      <c r="L8" s="719"/>
      <c r="M8" s="719"/>
      <c r="N8" s="897"/>
      <c r="O8" s="353"/>
    </row>
    <row r="9" spans="1:16" ht="19.5" customHeight="1" x14ac:dyDescent="0.3">
      <c r="A9" s="886"/>
      <c r="B9" s="887"/>
      <c r="C9" s="887"/>
      <c r="D9" s="887"/>
      <c r="E9" s="887"/>
      <c r="F9" s="887"/>
      <c r="G9" s="888"/>
      <c r="H9" s="895"/>
      <c r="I9" s="896"/>
      <c r="J9" s="896"/>
      <c r="K9" s="721"/>
      <c r="L9" s="721"/>
      <c r="M9" s="721"/>
      <c r="N9" s="898"/>
      <c r="O9" s="353"/>
    </row>
    <row r="10" spans="1:16" ht="19.5" customHeight="1" x14ac:dyDescent="0.3">
      <c r="A10" s="886"/>
      <c r="B10" s="887"/>
      <c r="C10" s="887"/>
      <c r="D10" s="887"/>
      <c r="E10" s="887"/>
      <c r="F10" s="887"/>
      <c r="G10" s="888"/>
      <c r="H10" s="893"/>
      <c r="I10" s="894"/>
      <c r="J10" s="894"/>
      <c r="K10" s="719" t="s">
        <v>90</v>
      </c>
      <c r="L10" s="719"/>
      <c r="M10" s="719"/>
      <c r="N10" s="897"/>
      <c r="O10" s="353"/>
    </row>
    <row r="11" spans="1:16" ht="19.5" customHeight="1" thickBot="1" x14ac:dyDescent="0.35">
      <c r="A11" s="886"/>
      <c r="B11" s="887"/>
      <c r="C11" s="887"/>
      <c r="D11" s="887"/>
      <c r="E11" s="887"/>
      <c r="F11" s="887"/>
      <c r="G11" s="888"/>
      <c r="H11" s="895"/>
      <c r="I11" s="896"/>
      <c r="J11" s="896"/>
      <c r="K11" s="899"/>
      <c r="L11" s="899"/>
      <c r="M11" s="899"/>
      <c r="N11" s="900"/>
      <c r="O11" s="354"/>
    </row>
    <row r="12" spans="1:16" ht="19.5" customHeight="1" x14ac:dyDescent="0.3">
      <c r="A12" s="886"/>
      <c r="B12" s="887"/>
      <c r="C12" s="887"/>
      <c r="D12" s="887"/>
      <c r="E12" s="887"/>
      <c r="F12" s="887"/>
      <c r="G12" s="887"/>
      <c r="H12" s="355" t="s">
        <v>409</v>
      </c>
      <c r="I12" s="356" t="s">
        <v>374</v>
      </c>
      <c r="J12" s="953" t="s">
        <v>752</v>
      </c>
      <c r="K12" s="921"/>
      <c r="L12" s="923"/>
      <c r="M12" s="907"/>
      <c r="N12" s="909" t="s">
        <v>23</v>
      </c>
      <c r="O12" s="357"/>
    </row>
    <row r="13" spans="1:16" ht="19.5" customHeight="1" x14ac:dyDescent="0.3">
      <c r="A13" s="886"/>
      <c r="B13" s="887"/>
      <c r="C13" s="887"/>
      <c r="D13" s="887"/>
      <c r="E13" s="887"/>
      <c r="F13" s="887"/>
      <c r="G13" s="887"/>
      <c r="H13" s="358" t="s">
        <v>738</v>
      </c>
      <c r="I13" s="359" t="s">
        <v>24</v>
      </c>
      <c r="J13" s="954"/>
      <c r="K13" s="922"/>
      <c r="L13" s="924"/>
      <c r="M13" s="908"/>
      <c r="N13" s="910"/>
      <c r="O13" s="350"/>
    </row>
    <row r="14" spans="1:16" ht="19.5" customHeight="1" x14ac:dyDescent="0.3">
      <c r="A14" s="886"/>
      <c r="B14" s="887"/>
      <c r="C14" s="887"/>
      <c r="D14" s="887"/>
      <c r="E14" s="887"/>
      <c r="F14" s="887"/>
      <c r="G14" s="887"/>
      <c r="H14" s="360"/>
      <c r="I14" s="361"/>
      <c r="J14" s="448">
        <f>H14*I14/1000</f>
        <v>0</v>
      </c>
      <c r="K14" s="362"/>
      <c r="L14" s="363"/>
      <c r="M14" s="364"/>
      <c r="N14" s="365"/>
      <c r="O14" s="350"/>
    </row>
    <row r="15" spans="1:16" ht="19.5" customHeight="1" x14ac:dyDescent="0.3">
      <c r="A15" s="886"/>
      <c r="B15" s="887"/>
      <c r="C15" s="887"/>
      <c r="D15" s="887"/>
      <c r="E15" s="887"/>
      <c r="F15" s="887"/>
      <c r="G15" s="887"/>
      <c r="H15" s="360"/>
      <c r="I15" s="361"/>
      <c r="J15" s="448">
        <f t="shared" ref="J15:J30" si="0">H15*I15/1000</f>
        <v>0</v>
      </c>
      <c r="K15" s="362"/>
      <c r="L15" s="363"/>
      <c r="M15" s="364"/>
      <c r="N15" s="365"/>
      <c r="O15" s="350"/>
    </row>
    <row r="16" spans="1:16" ht="19.5" customHeight="1" x14ac:dyDescent="0.3">
      <c r="A16" s="886"/>
      <c r="B16" s="887"/>
      <c r="C16" s="887"/>
      <c r="D16" s="887"/>
      <c r="E16" s="887"/>
      <c r="F16" s="887"/>
      <c r="G16" s="887"/>
      <c r="H16" s="360"/>
      <c r="I16" s="361"/>
      <c r="J16" s="448">
        <f t="shared" si="0"/>
        <v>0</v>
      </c>
      <c r="K16" s="362"/>
      <c r="L16" s="363"/>
      <c r="M16" s="364"/>
      <c r="N16" s="365"/>
      <c r="O16" s="366"/>
    </row>
    <row r="17" spans="1:15" ht="19.5" customHeight="1" x14ac:dyDescent="0.3">
      <c r="A17" s="886"/>
      <c r="B17" s="887"/>
      <c r="C17" s="887"/>
      <c r="D17" s="887"/>
      <c r="E17" s="887"/>
      <c r="F17" s="887"/>
      <c r="G17" s="887"/>
      <c r="H17" s="367"/>
      <c r="I17" s="368"/>
      <c r="J17" s="448">
        <f t="shared" si="0"/>
        <v>0</v>
      </c>
      <c r="K17" s="368"/>
      <c r="L17" s="368"/>
      <c r="M17" s="364"/>
      <c r="N17" s="365"/>
      <c r="O17" s="369"/>
    </row>
    <row r="18" spans="1:15" ht="19.5" customHeight="1" x14ac:dyDescent="0.3">
      <c r="A18" s="886"/>
      <c r="B18" s="887"/>
      <c r="C18" s="887"/>
      <c r="D18" s="887"/>
      <c r="E18" s="887"/>
      <c r="F18" s="887"/>
      <c r="G18" s="887"/>
      <c r="H18" s="360"/>
      <c r="I18" s="361"/>
      <c r="J18" s="448">
        <f t="shared" si="0"/>
        <v>0</v>
      </c>
      <c r="K18" s="362"/>
      <c r="L18" s="363"/>
      <c r="M18" s="364"/>
      <c r="N18" s="365"/>
      <c r="O18" s="350"/>
    </row>
    <row r="19" spans="1:15" ht="19.5" customHeight="1" x14ac:dyDescent="0.3">
      <c r="A19" s="886"/>
      <c r="B19" s="887"/>
      <c r="C19" s="887"/>
      <c r="D19" s="887"/>
      <c r="E19" s="887"/>
      <c r="F19" s="887"/>
      <c r="G19" s="887"/>
      <c r="H19" s="360"/>
      <c r="I19" s="361"/>
      <c r="J19" s="448">
        <f t="shared" si="0"/>
        <v>0</v>
      </c>
      <c r="K19" s="362"/>
      <c r="L19" s="363"/>
      <c r="M19" s="364"/>
      <c r="N19" s="365"/>
      <c r="O19" s="366"/>
    </row>
    <row r="20" spans="1:15" ht="19.5" customHeight="1" x14ac:dyDescent="0.3">
      <c r="A20" s="886"/>
      <c r="B20" s="887"/>
      <c r="C20" s="887"/>
      <c r="D20" s="887"/>
      <c r="E20" s="887"/>
      <c r="F20" s="887"/>
      <c r="G20" s="887"/>
      <c r="H20" s="360"/>
      <c r="I20" s="361"/>
      <c r="J20" s="448">
        <f t="shared" si="0"/>
        <v>0</v>
      </c>
      <c r="K20" s="362"/>
      <c r="L20" s="363"/>
      <c r="M20" s="364"/>
      <c r="N20" s="365"/>
      <c r="O20" s="350"/>
    </row>
    <row r="21" spans="1:15" ht="19.5" customHeight="1" x14ac:dyDescent="0.3">
      <c r="A21" s="886"/>
      <c r="B21" s="887"/>
      <c r="C21" s="887"/>
      <c r="D21" s="887"/>
      <c r="E21" s="887"/>
      <c r="F21" s="887"/>
      <c r="G21" s="887"/>
      <c r="H21" s="360"/>
      <c r="I21" s="361"/>
      <c r="J21" s="448">
        <f t="shared" ref="J21:J24" si="1">H21*I21/1000</f>
        <v>0</v>
      </c>
      <c r="K21" s="362"/>
      <c r="L21" s="363"/>
      <c r="M21" s="364"/>
      <c r="N21" s="365"/>
      <c r="O21" s="366"/>
    </row>
    <row r="22" spans="1:15" ht="19.5" customHeight="1" x14ac:dyDescent="0.3">
      <c r="A22" s="886"/>
      <c r="B22" s="887"/>
      <c r="C22" s="887"/>
      <c r="D22" s="887"/>
      <c r="E22" s="887"/>
      <c r="F22" s="887"/>
      <c r="G22" s="887"/>
      <c r="H22" s="367"/>
      <c r="I22" s="368"/>
      <c r="J22" s="448">
        <f t="shared" si="1"/>
        <v>0</v>
      </c>
      <c r="K22" s="368"/>
      <c r="L22" s="368"/>
      <c r="M22" s="364"/>
      <c r="N22" s="365"/>
      <c r="O22" s="369"/>
    </row>
    <row r="23" spans="1:15" ht="19.5" customHeight="1" x14ac:dyDescent="0.3">
      <c r="A23" s="886"/>
      <c r="B23" s="887"/>
      <c r="C23" s="887"/>
      <c r="D23" s="887"/>
      <c r="E23" s="887"/>
      <c r="F23" s="887"/>
      <c r="G23" s="887"/>
      <c r="H23" s="360"/>
      <c r="I23" s="361"/>
      <c r="J23" s="448">
        <f t="shared" si="1"/>
        <v>0</v>
      </c>
      <c r="K23" s="362"/>
      <c r="L23" s="363"/>
      <c r="M23" s="364"/>
      <c r="N23" s="365"/>
      <c r="O23" s="350"/>
    </row>
    <row r="24" spans="1:15" ht="19.5" customHeight="1" x14ac:dyDescent="0.3">
      <c r="A24" s="886"/>
      <c r="B24" s="887"/>
      <c r="C24" s="887"/>
      <c r="D24" s="887"/>
      <c r="E24" s="887"/>
      <c r="F24" s="887"/>
      <c r="G24" s="887"/>
      <c r="H24" s="360"/>
      <c r="I24" s="361"/>
      <c r="J24" s="448">
        <f t="shared" si="1"/>
        <v>0</v>
      </c>
      <c r="K24" s="362"/>
      <c r="L24" s="363"/>
      <c r="M24" s="364"/>
      <c r="N24" s="365"/>
      <c r="O24" s="366"/>
    </row>
    <row r="25" spans="1:15" ht="19.5" customHeight="1" x14ac:dyDescent="0.3">
      <c r="A25" s="886"/>
      <c r="B25" s="887"/>
      <c r="C25" s="887"/>
      <c r="D25" s="887"/>
      <c r="E25" s="887"/>
      <c r="F25" s="887"/>
      <c r="G25" s="887"/>
      <c r="H25" s="360"/>
      <c r="I25" s="361"/>
      <c r="J25" s="448">
        <f t="shared" si="0"/>
        <v>0</v>
      </c>
      <c r="K25" s="362"/>
      <c r="L25" s="363"/>
      <c r="M25" s="364"/>
      <c r="N25" s="365"/>
      <c r="O25" s="366"/>
    </row>
    <row r="26" spans="1:15" ht="19.5" customHeight="1" x14ac:dyDescent="0.3">
      <c r="A26" s="886"/>
      <c r="B26" s="887"/>
      <c r="C26" s="887"/>
      <c r="D26" s="887"/>
      <c r="E26" s="887"/>
      <c r="F26" s="887"/>
      <c r="G26" s="887"/>
      <c r="H26" s="367"/>
      <c r="I26" s="368"/>
      <c r="J26" s="448">
        <f t="shared" si="0"/>
        <v>0</v>
      </c>
      <c r="K26" s="368"/>
      <c r="L26" s="368"/>
      <c r="M26" s="364"/>
      <c r="N26" s="365"/>
      <c r="O26" s="369"/>
    </row>
    <row r="27" spans="1:15" ht="19.5" customHeight="1" x14ac:dyDescent="0.3">
      <c r="A27" s="886"/>
      <c r="B27" s="887"/>
      <c r="C27" s="887"/>
      <c r="D27" s="887"/>
      <c r="E27" s="887"/>
      <c r="F27" s="887"/>
      <c r="G27" s="887"/>
      <c r="H27" s="360"/>
      <c r="I27" s="361"/>
      <c r="J27" s="448">
        <f t="shared" si="0"/>
        <v>0</v>
      </c>
      <c r="K27" s="362"/>
      <c r="L27" s="363"/>
      <c r="M27" s="364"/>
      <c r="N27" s="365"/>
      <c r="O27" s="350"/>
    </row>
    <row r="28" spans="1:15" ht="19.5" customHeight="1" x14ac:dyDescent="0.3">
      <c r="A28" s="886"/>
      <c r="B28" s="887"/>
      <c r="C28" s="887"/>
      <c r="D28" s="887"/>
      <c r="E28" s="887"/>
      <c r="F28" s="887"/>
      <c r="G28" s="887"/>
      <c r="H28" s="360"/>
      <c r="I28" s="361"/>
      <c r="J28" s="448">
        <f t="shared" si="0"/>
        <v>0</v>
      </c>
      <c r="K28" s="362"/>
      <c r="L28" s="363"/>
      <c r="M28" s="364"/>
      <c r="N28" s="365"/>
      <c r="O28" s="366"/>
    </row>
    <row r="29" spans="1:15" ht="19.5" customHeight="1" x14ac:dyDescent="0.3">
      <c r="A29" s="886"/>
      <c r="B29" s="887"/>
      <c r="C29" s="887"/>
      <c r="D29" s="887"/>
      <c r="E29" s="887"/>
      <c r="F29" s="887"/>
      <c r="G29" s="887"/>
      <c r="H29" s="367"/>
      <c r="I29" s="368"/>
      <c r="J29" s="448">
        <f t="shared" si="0"/>
        <v>0</v>
      </c>
      <c r="K29" s="368"/>
      <c r="L29" s="368"/>
      <c r="M29" s="364"/>
      <c r="N29" s="365"/>
      <c r="O29" s="369"/>
    </row>
    <row r="30" spans="1:15" ht="19.5" customHeight="1" thickBot="1" x14ac:dyDescent="0.35">
      <c r="A30" s="911"/>
      <c r="B30" s="912"/>
      <c r="C30" s="912"/>
      <c r="D30" s="912"/>
      <c r="E30" s="912"/>
      <c r="F30" s="913"/>
      <c r="G30" s="913"/>
      <c r="H30" s="370"/>
      <c r="I30" s="371"/>
      <c r="J30" s="449">
        <f t="shared" si="0"/>
        <v>0</v>
      </c>
      <c r="K30" s="372"/>
      <c r="L30" s="373"/>
      <c r="M30" s="374"/>
      <c r="N30" s="375"/>
      <c r="O30" s="350"/>
    </row>
    <row r="31" spans="1:15" ht="19.5" customHeight="1" x14ac:dyDescent="0.3">
      <c r="J31" s="450">
        <f>SUM(J14:J30)</f>
        <v>0</v>
      </c>
    </row>
  </sheetData>
  <mergeCells count="26">
    <mergeCell ref="A6:N6"/>
    <mergeCell ref="A7:D7"/>
    <mergeCell ref="E7:G7"/>
    <mergeCell ref="H7:N7"/>
    <mergeCell ref="E1:K1"/>
    <mergeCell ref="A5:C5"/>
    <mergeCell ref="D5:G5"/>
    <mergeCell ref="A1:D3"/>
    <mergeCell ref="L1:N1"/>
    <mergeCell ref="E2:K3"/>
    <mergeCell ref="L2:N3"/>
    <mergeCell ref="H5:J5"/>
    <mergeCell ref="K5:N5"/>
    <mergeCell ref="M12:M13"/>
    <mergeCell ref="N12:N13"/>
    <mergeCell ref="A30:G30"/>
    <mergeCell ref="A8:G29"/>
    <mergeCell ref="H8:J9"/>
    <mergeCell ref="K8:M9"/>
    <mergeCell ref="N8:N9"/>
    <mergeCell ref="H10:J11"/>
    <mergeCell ref="K10:M11"/>
    <mergeCell ref="N10:N11"/>
    <mergeCell ref="J12:J13"/>
    <mergeCell ref="K12:K13"/>
    <mergeCell ref="L12:L13"/>
  </mergeCells>
  <dataValidations count="1">
    <dataValidation type="list" allowBlank="1" showInputMessage="1" showErrorMessage="1" sqref="H30" xr:uid="{9C549308-CB06-4452-B2D7-CCC398B1E4B4}">
      <formula1>Materials2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1858" r:id="rId4" name="CheckBox2">
          <controlPr defaultSize="0" autoFill="0" autoLine="0" autoPict="0" r:id="rId5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21858" r:id="rId4" name="CheckBox2"/>
      </mc:Fallback>
    </mc:AlternateContent>
    <mc:AlternateContent xmlns:mc="http://schemas.openxmlformats.org/markup-compatibility/2006">
      <mc:Choice Requires="x14">
        <control shapeId="121859" r:id="rId6" name="CheckBox3">
          <controlPr defaultSize="0" autoFill="0" autoLine="0" r:id="rId7">
            <anchor moveWithCells="1">
              <from>
                <xdr:col>7</xdr:col>
                <xdr:colOff>160020</xdr:colOff>
                <xdr:row>7</xdr:row>
                <xdr:rowOff>190500</xdr:rowOff>
              </from>
              <to>
                <xdr:col>8</xdr:col>
                <xdr:colOff>373380</xdr:colOff>
                <xdr:row>8</xdr:row>
                <xdr:rowOff>167640</xdr:rowOff>
              </to>
            </anchor>
          </controlPr>
        </control>
      </mc:Choice>
      <mc:Fallback>
        <control shapeId="121859" r:id="rId6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FEDC39-2797-4EA6-B3B2-C2D83F762A32}">
          <x14:formula1>
            <xm:f>Data!$C$20:$C$23</xm:f>
          </x14:formula1>
          <xm:sqref>K10:M11</xm:sqref>
        </x14:dataValidation>
        <x14:dataValidation type="list" allowBlank="1" showInputMessage="1" showErrorMessage="1" xr:uid="{4441B3DD-427D-434D-9F15-3CBE798F58BE}">
          <x14:formula1>
            <xm:f>Data!$C$26:$C$40</xm:f>
          </x14:formula1>
          <xm:sqref>K8:M9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680-D594-4704-AF7E-8F10EAD819BB}">
  <sheetPr codeName="Sheet12"/>
  <dimension ref="A1:P63"/>
  <sheetViews>
    <sheetView view="pageBreakPreview" zoomScaleNormal="100" zoomScaleSheetLayoutView="100" workbookViewId="0">
      <selection activeCell="S6" sqref="S6"/>
    </sheetView>
  </sheetViews>
  <sheetFormatPr defaultColWidth="8.453125" defaultRowHeight="19.5" customHeight="1" x14ac:dyDescent="0.3"/>
  <cols>
    <col min="1" max="16384" width="8.453125" style="327"/>
  </cols>
  <sheetData>
    <row r="1" spans="1:16" ht="19.5" customHeight="1" x14ac:dyDescent="0.3">
      <c r="A1" s="857"/>
      <c r="B1" s="671"/>
      <c r="C1" s="671"/>
      <c r="D1" s="671"/>
      <c r="E1" s="881" t="s">
        <v>754</v>
      </c>
      <c r="F1" s="881"/>
      <c r="G1" s="881"/>
      <c r="H1" s="881"/>
      <c r="I1" s="881"/>
      <c r="J1" s="881"/>
      <c r="K1" s="882"/>
      <c r="L1" s="930" t="s">
        <v>147</v>
      </c>
      <c r="M1" s="931"/>
      <c r="N1" s="932"/>
    </row>
    <row r="2" spans="1:16" ht="19.5" customHeight="1" x14ac:dyDescent="0.3">
      <c r="A2" s="672"/>
      <c r="B2" s="858"/>
      <c r="C2" s="858"/>
      <c r="D2" s="858"/>
      <c r="E2" s="933" t="s">
        <v>746</v>
      </c>
      <c r="F2" s="933"/>
      <c r="G2" s="933"/>
      <c r="H2" s="933"/>
      <c r="I2" s="933"/>
      <c r="J2" s="933"/>
      <c r="K2" s="376"/>
      <c r="L2" s="936">
        <f>'FORMULARZ ZAMÓWIENIA - OKŁADKA'!N2</f>
        <v>45905</v>
      </c>
      <c r="M2" s="937"/>
      <c r="N2" s="938"/>
      <c r="O2" s="347"/>
      <c r="P2" s="348"/>
    </row>
    <row r="3" spans="1:16" ht="19.5" customHeight="1" thickBot="1" x14ac:dyDescent="0.35">
      <c r="A3" s="674"/>
      <c r="B3" s="675"/>
      <c r="C3" s="675"/>
      <c r="D3" s="675"/>
      <c r="E3" s="934"/>
      <c r="F3" s="934"/>
      <c r="G3" s="934"/>
      <c r="H3" s="934"/>
      <c r="I3" s="934"/>
      <c r="J3" s="934"/>
      <c r="K3" s="377"/>
      <c r="L3" s="939"/>
      <c r="M3" s="940"/>
      <c r="N3" s="941"/>
      <c r="O3" s="347"/>
    </row>
    <row r="4" spans="1:16" ht="19.5" customHeight="1" thickBot="1" x14ac:dyDescent="0.35">
      <c r="A4" s="328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  <c r="N4" s="331"/>
      <c r="O4" s="349"/>
      <c r="P4" s="350"/>
    </row>
    <row r="5" spans="1:16" ht="19.5" customHeight="1" thickBot="1" x14ac:dyDescent="0.35">
      <c r="A5" s="942" t="s">
        <v>144</v>
      </c>
      <c r="B5" s="943"/>
      <c r="C5" s="944"/>
      <c r="D5" s="945"/>
      <c r="E5" s="946"/>
      <c r="F5" s="946"/>
      <c r="G5" s="947"/>
      <c r="H5" s="942" t="s">
        <v>182</v>
      </c>
      <c r="I5" s="943"/>
      <c r="J5" s="944"/>
      <c r="K5" s="948"/>
      <c r="L5" s="948"/>
      <c r="M5" s="948"/>
      <c r="N5" s="949"/>
      <c r="O5" s="351"/>
      <c r="P5" s="348"/>
    </row>
    <row r="6" spans="1:16" ht="19.5" customHeight="1" thickBot="1" x14ac:dyDescent="0.35">
      <c r="A6" s="950"/>
      <c r="B6" s="951"/>
      <c r="C6" s="951"/>
      <c r="D6" s="948"/>
      <c r="E6" s="951"/>
      <c r="F6" s="951"/>
      <c r="G6" s="951"/>
      <c r="H6" s="951"/>
      <c r="I6" s="951"/>
      <c r="J6" s="951"/>
      <c r="K6" s="951"/>
      <c r="L6" s="951"/>
      <c r="M6" s="951"/>
      <c r="N6" s="952"/>
      <c r="O6" s="351"/>
      <c r="P6" s="352"/>
    </row>
    <row r="7" spans="1:16" ht="19.5" customHeight="1" thickBot="1" x14ac:dyDescent="0.35">
      <c r="A7" s="914" t="s">
        <v>591</v>
      </c>
      <c r="B7" s="915"/>
      <c r="C7" s="915"/>
      <c r="D7" s="916" t="s">
        <v>744</v>
      </c>
      <c r="E7" s="916"/>
      <c r="F7" s="916"/>
      <c r="G7" s="917"/>
      <c r="H7" s="918" t="s">
        <v>412</v>
      </c>
      <c r="I7" s="919"/>
      <c r="J7" s="919"/>
      <c r="K7" s="919"/>
      <c r="L7" s="919"/>
      <c r="M7" s="919"/>
      <c r="N7" s="920"/>
      <c r="O7" s="348"/>
      <c r="P7" s="352"/>
    </row>
    <row r="8" spans="1:16" ht="19.5" customHeight="1" x14ac:dyDescent="0.3">
      <c r="A8" s="957"/>
      <c r="B8" s="958"/>
      <c r="C8" s="958"/>
      <c r="D8" s="958"/>
      <c r="E8" s="958"/>
      <c r="F8" s="958"/>
      <c r="G8" s="959"/>
      <c r="H8" s="893"/>
      <c r="I8" s="894"/>
      <c r="J8" s="894"/>
      <c r="K8" s="719" t="s">
        <v>90</v>
      </c>
      <c r="L8" s="719"/>
      <c r="M8" s="719"/>
      <c r="N8" s="897"/>
      <c r="O8" s="353"/>
    </row>
    <row r="9" spans="1:16" ht="19.5" customHeight="1" x14ac:dyDescent="0.3">
      <c r="A9" s="960"/>
      <c r="B9" s="956"/>
      <c r="C9" s="956"/>
      <c r="D9" s="956"/>
      <c r="E9" s="956"/>
      <c r="F9" s="956"/>
      <c r="G9" s="961"/>
      <c r="H9" s="895"/>
      <c r="I9" s="896"/>
      <c r="J9" s="896"/>
      <c r="K9" s="721"/>
      <c r="L9" s="721"/>
      <c r="M9" s="721"/>
      <c r="N9" s="898"/>
      <c r="O9" s="353"/>
    </row>
    <row r="10" spans="1:16" ht="19.5" customHeight="1" x14ac:dyDescent="0.3">
      <c r="A10" s="960"/>
      <c r="B10" s="956"/>
      <c r="C10" s="956"/>
      <c r="D10" s="956"/>
      <c r="E10" s="956"/>
      <c r="F10" s="956"/>
      <c r="G10" s="961"/>
      <c r="H10" s="893"/>
      <c r="I10" s="894"/>
      <c r="J10" s="894"/>
      <c r="K10" s="719" t="s">
        <v>90</v>
      </c>
      <c r="L10" s="719"/>
      <c r="M10" s="719"/>
      <c r="N10" s="897"/>
      <c r="O10" s="353"/>
    </row>
    <row r="11" spans="1:16" ht="19.5" customHeight="1" thickBot="1" x14ac:dyDescent="0.35">
      <c r="A11" s="960"/>
      <c r="B11" s="956"/>
      <c r="C11" s="956"/>
      <c r="D11" s="956"/>
      <c r="E11" s="956"/>
      <c r="F11" s="956"/>
      <c r="G11" s="961"/>
      <c r="H11" s="895"/>
      <c r="I11" s="896"/>
      <c r="J11" s="896"/>
      <c r="K11" s="899"/>
      <c r="L11" s="899"/>
      <c r="M11" s="899"/>
      <c r="N11" s="900"/>
      <c r="O11" s="354"/>
    </row>
    <row r="12" spans="1:16" ht="19.5" customHeight="1" x14ac:dyDescent="0.3">
      <c r="A12" s="960"/>
      <c r="B12" s="956"/>
      <c r="C12" s="956"/>
      <c r="D12" s="956"/>
      <c r="E12" s="956"/>
      <c r="F12" s="956"/>
      <c r="G12" s="961"/>
      <c r="H12" s="355" t="s">
        <v>409</v>
      </c>
      <c r="I12" s="356" t="s">
        <v>374</v>
      </c>
      <c r="J12" s="921" t="s">
        <v>736</v>
      </c>
      <c r="K12" s="921" t="s">
        <v>737</v>
      </c>
      <c r="L12" s="923" t="s">
        <v>741</v>
      </c>
      <c r="M12" s="907" t="s">
        <v>743</v>
      </c>
      <c r="N12" s="909" t="s">
        <v>23</v>
      </c>
      <c r="O12" s="357"/>
    </row>
    <row r="13" spans="1:16" ht="19.5" customHeight="1" x14ac:dyDescent="0.3">
      <c r="A13" s="960"/>
      <c r="B13" s="956"/>
      <c r="C13" s="956"/>
      <c r="D13" s="956"/>
      <c r="E13" s="956"/>
      <c r="F13" s="956"/>
      <c r="G13" s="961"/>
      <c r="H13" s="358" t="s">
        <v>738</v>
      </c>
      <c r="I13" s="359" t="s">
        <v>24</v>
      </c>
      <c r="J13" s="922"/>
      <c r="K13" s="922"/>
      <c r="L13" s="924"/>
      <c r="M13" s="908"/>
      <c r="N13" s="910"/>
      <c r="O13" s="350"/>
    </row>
    <row r="14" spans="1:16" ht="19.5" customHeight="1" x14ac:dyDescent="0.3">
      <c r="A14" s="960"/>
      <c r="B14" s="956"/>
      <c r="C14" s="956"/>
      <c r="D14" s="956"/>
      <c r="E14" s="956"/>
      <c r="F14" s="956"/>
      <c r="G14" s="961"/>
      <c r="H14" s="360"/>
      <c r="I14" s="361"/>
      <c r="J14" s="362"/>
      <c r="K14" s="362"/>
      <c r="L14" s="363"/>
      <c r="M14" s="364"/>
      <c r="N14" s="365"/>
      <c r="O14" s="350"/>
    </row>
    <row r="15" spans="1:16" ht="19.5" customHeight="1" x14ac:dyDescent="0.3">
      <c r="A15" s="960"/>
      <c r="B15" s="956"/>
      <c r="C15" s="956"/>
      <c r="D15" s="956"/>
      <c r="E15" s="956"/>
      <c r="F15" s="956"/>
      <c r="G15" s="961"/>
      <c r="H15" s="360"/>
      <c r="I15" s="361"/>
      <c r="J15" s="362"/>
      <c r="K15" s="362"/>
      <c r="L15" s="363"/>
      <c r="M15" s="364"/>
      <c r="N15" s="365"/>
      <c r="O15" s="350"/>
    </row>
    <row r="16" spans="1:16" ht="19.5" customHeight="1" x14ac:dyDescent="0.3">
      <c r="A16" s="960"/>
      <c r="B16" s="956"/>
      <c r="C16" s="956"/>
      <c r="D16" s="956"/>
      <c r="E16" s="956"/>
      <c r="F16" s="956"/>
      <c r="G16" s="961"/>
      <c r="H16" s="360"/>
      <c r="I16" s="361"/>
      <c r="J16" s="362"/>
      <c r="K16" s="362"/>
      <c r="L16" s="363"/>
      <c r="M16" s="364"/>
      <c r="N16" s="365"/>
      <c r="O16" s="366"/>
    </row>
    <row r="17" spans="1:15" ht="19.5" customHeight="1" thickBot="1" x14ac:dyDescent="0.35">
      <c r="A17" s="962"/>
      <c r="B17" s="963"/>
      <c r="C17" s="963"/>
      <c r="D17" s="963"/>
      <c r="E17" s="963"/>
      <c r="F17" s="963"/>
      <c r="G17" s="964"/>
      <c r="H17" s="367"/>
      <c r="I17" s="368"/>
      <c r="J17" s="368"/>
      <c r="K17" s="368"/>
      <c r="L17" s="368"/>
      <c r="M17" s="364"/>
      <c r="N17" s="365"/>
      <c r="O17" s="369"/>
    </row>
    <row r="18" spans="1:15" ht="19.5" customHeight="1" thickBot="1" x14ac:dyDescent="0.35">
      <c r="A18" s="966"/>
      <c r="B18" s="967"/>
      <c r="C18" s="967"/>
      <c r="D18" s="967"/>
      <c r="E18" s="967"/>
      <c r="F18" s="967"/>
      <c r="G18" s="967"/>
      <c r="H18" s="967"/>
      <c r="I18" s="967"/>
      <c r="J18" s="967"/>
      <c r="K18" s="967"/>
      <c r="L18" s="967"/>
      <c r="M18" s="967"/>
      <c r="N18" s="968"/>
      <c r="O18" s="350"/>
    </row>
    <row r="19" spans="1:15" ht="19.5" customHeight="1" thickBot="1" x14ac:dyDescent="0.35">
      <c r="A19" s="914" t="s">
        <v>591</v>
      </c>
      <c r="B19" s="915"/>
      <c r="C19" s="915"/>
      <c r="D19" s="916" t="s">
        <v>747</v>
      </c>
      <c r="E19" s="916"/>
      <c r="F19" s="916"/>
      <c r="G19" s="917"/>
      <c r="H19" s="918" t="s">
        <v>412</v>
      </c>
      <c r="I19" s="919"/>
      <c r="J19" s="919"/>
      <c r="K19" s="919"/>
      <c r="L19" s="919"/>
      <c r="M19" s="919"/>
      <c r="N19" s="920"/>
      <c r="O19" s="352"/>
    </row>
    <row r="20" spans="1:15" ht="19.5" customHeight="1" x14ac:dyDescent="0.3">
      <c r="A20" s="957"/>
      <c r="B20" s="958"/>
      <c r="C20" s="958"/>
      <c r="D20" s="958"/>
      <c r="E20" s="958"/>
      <c r="F20" s="958"/>
      <c r="G20" s="959"/>
      <c r="H20" s="893"/>
      <c r="I20" s="894"/>
      <c r="J20" s="894"/>
      <c r="K20" s="719" t="s">
        <v>90</v>
      </c>
      <c r="L20" s="719"/>
      <c r="M20" s="719"/>
      <c r="N20" s="897"/>
      <c r="O20" s="352"/>
    </row>
    <row r="21" spans="1:15" ht="19.5" customHeight="1" x14ac:dyDescent="0.3">
      <c r="A21" s="960"/>
      <c r="B21" s="956"/>
      <c r="C21" s="956"/>
      <c r="D21" s="956"/>
      <c r="E21" s="956"/>
      <c r="F21" s="956"/>
      <c r="G21" s="961"/>
      <c r="H21" s="895"/>
      <c r="I21" s="896"/>
      <c r="J21" s="896"/>
      <c r="K21" s="721"/>
      <c r="L21" s="721"/>
      <c r="M21" s="721"/>
      <c r="N21" s="898"/>
      <c r="O21" s="352"/>
    </row>
    <row r="22" spans="1:15" ht="19.5" customHeight="1" x14ac:dyDescent="0.3">
      <c r="A22" s="960"/>
      <c r="B22" s="956"/>
      <c r="C22" s="956"/>
      <c r="D22" s="956"/>
      <c r="E22" s="956"/>
      <c r="F22" s="956"/>
      <c r="G22" s="961"/>
      <c r="H22" s="893"/>
      <c r="I22" s="894"/>
      <c r="J22" s="894"/>
      <c r="K22" s="719" t="s">
        <v>90</v>
      </c>
      <c r="L22" s="719"/>
      <c r="M22" s="719"/>
      <c r="N22" s="897"/>
      <c r="O22" s="352"/>
    </row>
    <row r="23" spans="1:15" ht="19.5" customHeight="1" thickBot="1" x14ac:dyDescent="0.35">
      <c r="A23" s="960"/>
      <c r="B23" s="956"/>
      <c r="C23" s="956"/>
      <c r="D23" s="956"/>
      <c r="E23" s="956"/>
      <c r="F23" s="956"/>
      <c r="G23" s="961"/>
      <c r="H23" s="895"/>
      <c r="I23" s="896"/>
      <c r="J23" s="896"/>
      <c r="K23" s="899"/>
      <c r="L23" s="899"/>
      <c r="M23" s="899"/>
      <c r="N23" s="900"/>
      <c r="O23" s="352"/>
    </row>
    <row r="24" spans="1:15" ht="19.5" customHeight="1" x14ac:dyDescent="0.3">
      <c r="A24" s="960"/>
      <c r="B24" s="956"/>
      <c r="C24" s="956"/>
      <c r="D24" s="956"/>
      <c r="E24" s="956"/>
      <c r="F24" s="956"/>
      <c r="G24" s="961"/>
      <c r="H24" s="355" t="s">
        <v>409</v>
      </c>
      <c r="I24" s="356" t="s">
        <v>374</v>
      </c>
      <c r="J24" s="921" t="s">
        <v>736</v>
      </c>
      <c r="K24" s="921" t="s">
        <v>737</v>
      </c>
      <c r="L24" s="923" t="s">
        <v>741</v>
      </c>
      <c r="M24" s="907" t="s">
        <v>743</v>
      </c>
      <c r="N24" s="909" t="s">
        <v>23</v>
      </c>
      <c r="O24" s="352"/>
    </row>
    <row r="25" spans="1:15" ht="19.5" customHeight="1" x14ac:dyDescent="0.3">
      <c r="A25" s="960"/>
      <c r="B25" s="956"/>
      <c r="C25" s="956"/>
      <c r="D25" s="956"/>
      <c r="E25" s="956"/>
      <c r="F25" s="956"/>
      <c r="G25" s="961"/>
      <c r="H25" s="358" t="s">
        <v>738</v>
      </c>
      <c r="I25" s="359" t="s">
        <v>24</v>
      </c>
      <c r="J25" s="922"/>
      <c r="K25" s="922"/>
      <c r="L25" s="924"/>
      <c r="M25" s="908"/>
      <c r="N25" s="910"/>
      <c r="O25" s="352"/>
    </row>
    <row r="26" spans="1:15" ht="19.5" customHeight="1" x14ac:dyDescent="0.3">
      <c r="A26" s="960"/>
      <c r="B26" s="956"/>
      <c r="C26" s="956"/>
      <c r="D26" s="956"/>
      <c r="E26" s="956"/>
      <c r="F26" s="956"/>
      <c r="G26" s="961"/>
      <c r="H26" s="360"/>
      <c r="I26" s="361"/>
      <c r="J26" s="362"/>
      <c r="K26" s="362"/>
      <c r="L26" s="363"/>
      <c r="M26" s="364"/>
      <c r="N26" s="365"/>
      <c r="O26" s="352"/>
    </row>
    <row r="27" spans="1:15" ht="19.5" customHeight="1" x14ac:dyDescent="0.3">
      <c r="A27" s="960"/>
      <c r="B27" s="956"/>
      <c r="C27" s="956"/>
      <c r="D27" s="956"/>
      <c r="E27" s="956"/>
      <c r="F27" s="956"/>
      <c r="G27" s="961"/>
      <c r="H27" s="360"/>
      <c r="I27" s="361"/>
      <c r="J27" s="362"/>
      <c r="K27" s="362"/>
      <c r="L27" s="363"/>
      <c r="M27" s="364"/>
      <c r="N27" s="365"/>
      <c r="O27" s="352"/>
    </row>
    <row r="28" spans="1:15" ht="19.5" customHeight="1" x14ac:dyDescent="0.3">
      <c r="A28" s="960"/>
      <c r="B28" s="956"/>
      <c r="C28" s="956"/>
      <c r="D28" s="956"/>
      <c r="E28" s="956"/>
      <c r="F28" s="956"/>
      <c r="G28" s="961"/>
      <c r="H28" s="360"/>
      <c r="I28" s="361"/>
      <c r="J28" s="362"/>
      <c r="K28" s="362"/>
      <c r="L28" s="363"/>
      <c r="M28" s="364"/>
      <c r="N28" s="365"/>
      <c r="O28" s="352"/>
    </row>
    <row r="29" spans="1:15" ht="19.5" customHeight="1" thickBot="1" x14ac:dyDescent="0.35">
      <c r="A29" s="962"/>
      <c r="B29" s="963"/>
      <c r="C29" s="963"/>
      <c r="D29" s="963"/>
      <c r="E29" s="963"/>
      <c r="F29" s="963"/>
      <c r="G29" s="964"/>
      <c r="H29" s="367"/>
      <c r="I29" s="368"/>
      <c r="J29" s="368"/>
      <c r="K29" s="368"/>
      <c r="L29" s="368"/>
      <c r="M29" s="364"/>
      <c r="N29" s="365"/>
      <c r="O29" s="352"/>
    </row>
    <row r="30" spans="1:15" ht="19.5" customHeight="1" thickBot="1" x14ac:dyDescent="0.35">
      <c r="A30" s="966"/>
      <c r="B30" s="967"/>
      <c r="C30" s="967"/>
      <c r="D30" s="967"/>
      <c r="E30" s="967"/>
      <c r="F30" s="967"/>
      <c r="G30" s="967"/>
      <c r="H30" s="967"/>
      <c r="I30" s="967"/>
      <c r="J30" s="967"/>
      <c r="K30" s="967"/>
      <c r="L30" s="967"/>
      <c r="M30" s="967"/>
      <c r="N30" s="968"/>
      <c r="O30" s="352"/>
    </row>
    <row r="31" spans="1:15" ht="19.5" customHeight="1" thickBot="1" x14ac:dyDescent="0.35">
      <c r="A31" s="914" t="s">
        <v>591</v>
      </c>
      <c r="B31" s="915"/>
      <c r="C31" s="915"/>
      <c r="D31" s="916" t="s">
        <v>747</v>
      </c>
      <c r="E31" s="916"/>
      <c r="F31" s="916"/>
      <c r="G31" s="917"/>
      <c r="H31" s="918" t="s">
        <v>412</v>
      </c>
      <c r="I31" s="919"/>
      <c r="J31" s="919"/>
      <c r="K31" s="919"/>
      <c r="L31" s="919"/>
      <c r="M31" s="919"/>
      <c r="N31" s="920"/>
      <c r="O31" s="352"/>
    </row>
    <row r="32" spans="1:15" ht="19.5" customHeight="1" x14ac:dyDescent="0.3">
      <c r="A32" s="957"/>
      <c r="B32" s="958"/>
      <c r="C32" s="958"/>
      <c r="D32" s="958"/>
      <c r="E32" s="958"/>
      <c r="F32" s="958"/>
      <c r="G32" s="959"/>
      <c r="H32" s="893"/>
      <c r="I32" s="894"/>
      <c r="J32" s="894"/>
      <c r="K32" s="719" t="s">
        <v>90</v>
      </c>
      <c r="L32" s="719"/>
      <c r="M32" s="719"/>
      <c r="N32" s="897"/>
      <c r="O32" s="352"/>
    </row>
    <row r="33" spans="1:15" ht="19.5" customHeight="1" x14ac:dyDescent="0.3">
      <c r="A33" s="960"/>
      <c r="B33" s="956"/>
      <c r="C33" s="956"/>
      <c r="D33" s="956"/>
      <c r="E33" s="956"/>
      <c r="F33" s="956"/>
      <c r="G33" s="961"/>
      <c r="H33" s="895"/>
      <c r="I33" s="896"/>
      <c r="J33" s="896"/>
      <c r="K33" s="721"/>
      <c r="L33" s="721"/>
      <c r="M33" s="721"/>
      <c r="N33" s="898"/>
      <c r="O33" s="352"/>
    </row>
    <row r="34" spans="1:15" ht="19.5" customHeight="1" x14ac:dyDescent="0.3">
      <c r="A34" s="960"/>
      <c r="B34" s="956"/>
      <c r="C34" s="956"/>
      <c r="D34" s="956"/>
      <c r="E34" s="956"/>
      <c r="F34" s="956"/>
      <c r="G34" s="961"/>
      <c r="H34" s="893"/>
      <c r="I34" s="894"/>
      <c r="J34" s="894"/>
      <c r="K34" s="719" t="s">
        <v>90</v>
      </c>
      <c r="L34" s="719"/>
      <c r="M34" s="719"/>
      <c r="N34" s="897"/>
      <c r="O34" s="352"/>
    </row>
    <row r="35" spans="1:15" ht="19.5" customHeight="1" thickBot="1" x14ac:dyDescent="0.35">
      <c r="A35" s="960"/>
      <c r="B35" s="956"/>
      <c r="C35" s="956"/>
      <c r="D35" s="956"/>
      <c r="E35" s="956"/>
      <c r="F35" s="956"/>
      <c r="G35" s="961"/>
      <c r="H35" s="895"/>
      <c r="I35" s="896"/>
      <c r="J35" s="896"/>
      <c r="K35" s="899"/>
      <c r="L35" s="899"/>
      <c r="M35" s="899"/>
      <c r="N35" s="900"/>
      <c r="O35" s="352"/>
    </row>
    <row r="36" spans="1:15" ht="19.5" customHeight="1" x14ac:dyDescent="0.3">
      <c r="A36" s="960"/>
      <c r="B36" s="956"/>
      <c r="C36" s="956"/>
      <c r="D36" s="956"/>
      <c r="E36" s="956"/>
      <c r="F36" s="956"/>
      <c r="G36" s="961"/>
      <c r="H36" s="355" t="s">
        <v>409</v>
      </c>
      <c r="I36" s="356" t="s">
        <v>374</v>
      </c>
      <c r="J36" s="921" t="s">
        <v>736</v>
      </c>
      <c r="K36" s="921" t="s">
        <v>737</v>
      </c>
      <c r="L36" s="923" t="s">
        <v>741</v>
      </c>
      <c r="M36" s="907" t="s">
        <v>743</v>
      </c>
      <c r="N36" s="909" t="s">
        <v>23</v>
      </c>
    </row>
    <row r="37" spans="1:15" ht="19.5" customHeight="1" x14ac:dyDescent="0.3">
      <c r="A37" s="960"/>
      <c r="B37" s="956"/>
      <c r="C37" s="956"/>
      <c r="D37" s="956"/>
      <c r="E37" s="956"/>
      <c r="F37" s="956"/>
      <c r="G37" s="961"/>
      <c r="H37" s="358" t="s">
        <v>738</v>
      </c>
      <c r="I37" s="359" t="s">
        <v>24</v>
      </c>
      <c r="J37" s="922"/>
      <c r="K37" s="922"/>
      <c r="L37" s="924"/>
      <c r="M37" s="908"/>
      <c r="N37" s="910"/>
    </row>
    <row r="38" spans="1:15" ht="19.5" customHeight="1" x14ac:dyDescent="0.3">
      <c r="A38" s="960"/>
      <c r="B38" s="956"/>
      <c r="C38" s="956"/>
      <c r="D38" s="956"/>
      <c r="E38" s="956"/>
      <c r="F38" s="956"/>
      <c r="G38" s="961"/>
      <c r="H38" s="360"/>
      <c r="I38" s="361"/>
      <c r="J38" s="362"/>
      <c r="K38" s="362"/>
      <c r="L38" s="363"/>
      <c r="M38" s="364"/>
      <c r="N38" s="365"/>
    </row>
    <row r="39" spans="1:15" ht="19.5" customHeight="1" x14ac:dyDescent="0.3">
      <c r="A39" s="960"/>
      <c r="B39" s="956"/>
      <c r="C39" s="956"/>
      <c r="D39" s="956"/>
      <c r="E39" s="956"/>
      <c r="F39" s="956"/>
      <c r="G39" s="961"/>
      <c r="H39" s="360"/>
      <c r="I39" s="361"/>
      <c r="J39" s="362"/>
      <c r="K39" s="362"/>
      <c r="L39" s="363"/>
      <c r="M39" s="364"/>
      <c r="N39" s="365"/>
    </row>
    <row r="40" spans="1:15" ht="19.5" customHeight="1" x14ac:dyDescent="0.3">
      <c r="A40" s="960"/>
      <c r="B40" s="956"/>
      <c r="C40" s="956"/>
      <c r="D40" s="956"/>
      <c r="E40" s="956"/>
      <c r="F40" s="956"/>
      <c r="G40" s="961"/>
      <c r="H40" s="360"/>
      <c r="I40" s="361"/>
      <c r="J40" s="362"/>
      <c r="K40" s="362"/>
      <c r="L40" s="363"/>
      <c r="M40" s="364"/>
      <c r="N40" s="365"/>
    </row>
    <row r="41" spans="1:15" ht="19.5" customHeight="1" thickBot="1" x14ac:dyDescent="0.35">
      <c r="A41" s="962"/>
      <c r="B41" s="963"/>
      <c r="C41" s="963"/>
      <c r="D41" s="963"/>
      <c r="E41" s="963"/>
      <c r="F41" s="963"/>
      <c r="G41" s="964"/>
      <c r="H41" s="378"/>
      <c r="I41" s="379"/>
      <c r="J41" s="379"/>
      <c r="K41" s="379"/>
      <c r="L41" s="379"/>
      <c r="M41" s="380"/>
      <c r="N41" s="381"/>
    </row>
    <row r="42" spans="1:15" ht="19.5" customHeight="1" thickBot="1" x14ac:dyDescent="0.35">
      <c r="A42" s="965"/>
      <c r="B42" s="946"/>
      <c r="C42" s="946"/>
      <c r="D42" s="946"/>
      <c r="E42" s="946"/>
      <c r="F42" s="946"/>
      <c r="G42" s="946"/>
      <c r="H42" s="946"/>
      <c r="I42" s="946"/>
      <c r="J42" s="946"/>
      <c r="K42" s="946"/>
      <c r="L42" s="946"/>
      <c r="M42" s="946"/>
      <c r="N42" s="947"/>
    </row>
    <row r="43" spans="1:15" ht="19.5" customHeight="1" thickBot="1" x14ac:dyDescent="0.35">
      <c r="A43" s="914" t="s">
        <v>591</v>
      </c>
      <c r="B43" s="915"/>
      <c r="C43" s="915"/>
      <c r="D43" s="916" t="s">
        <v>747</v>
      </c>
      <c r="E43" s="916"/>
      <c r="F43" s="916"/>
      <c r="G43" s="917"/>
      <c r="H43" s="918" t="s">
        <v>412</v>
      </c>
      <c r="I43" s="919"/>
      <c r="J43" s="919"/>
      <c r="K43" s="919"/>
      <c r="L43" s="919"/>
      <c r="M43" s="919"/>
      <c r="N43" s="920"/>
    </row>
    <row r="44" spans="1:15" ht="19.5" customHeight="1" x14ac:dyDescent="0.3">
      <c r="A44" s="957"/>
      <c r="B44" s="958"/>
      <c r="C44" s="958"/>
      <c r="D44" s="958"/>
      <c r="E44" s="958"/>
      <c r="F44" s="958"/>
      <c r="G44" s="959"/>
      <c r="H44" s="893"/>
      <c r="I44" s="894"/>
      <c r="J44" s="894"/>
      <c r="K44" s="719" t="s">
        <v>90</v>
      </c>
      <c r="L44" s="719"/>
      <c r="M44" s="719"/>
      <c r="N44" s="897"/>
    </row>
    <row r="45" spans="1:15" ht="19.5" customHeight="1" x14ac:dyDescent="0.3">
      <c r="A45" s="960"/>
      <c r="B45" s="956"/>
      <c r="C45" s="956"/>
      <c r="D45" s="956"/>
      <c r="E45" s="956"/>
      <c r="F45" s="956"/>
      <c r="G45" s="961"/>
      <c r="H45" s="895"/>
      <c r="I45" s="896"/>
      <c r="J45" s="896"/>
      <c r="K45" s="721"/>
      <c r="L45" s="721"/>
      <c r="M45" s="721"/>
      <c r="N45" s="898"/>
    </row>
    <row r="46" spans="1:15" ht="19.5" customHeight="1" x14ac:dyDescent="0.3">
      <c r="A46" s="960"/>
      <c r="B46" s="956"/>
      <c r="C46" s="956"/>
      <c r="D46" s="956"/>
      <c r="E46" s="956"/>
      <c r="F46" s="956"/>
      <c r="G46" s="961"/>
      <c r="H46" s="893"/>
      <c r="I46" s="894"/>
      <c r="J46" s="894"/>
      <c r="K46" s="719" t="s">
        <v>90</v>
      </c>
      <c r="L46" s="719"/>
      <c r="M46" s="719"/>
      <c r="N46" s="897"/>
    </row>
    <row r="47" spans="1:15" ht="19.5" customHeight="1" thickBot="1" x14ac:dyDescent="0.35">
      <c r="A47" s="960"/>
      <c r="B47" s="956"/>
      <c r="C47" s="956"/>
      <c r="D47" s="956"/>
      <c r="E47" s="956"/>
      <c r="F47" s="956"/>
      <c r="G47" s="961"/>
      <c r="H47" s="895"/>
      <c r="I47" s="896"/>
      <c r="J47" s="896"/>
      <c r="K47" s="899"/>
      <c r="L47" s="899"/>
      <c r="M47" s="899"/>
      <c r="N47" s="900"/>
    </row>
    <row r="48" spans="1:15" ht="19.5" customHeight="1" x14ac:dyDescent="0.3">
      <c r="A48" s="960"/>
      <c r="B48" s="956"/>
      <c r="C48" s="956"/>
      <c r="D48" s="956"/>
      <c r="E48" s="956"/>
      <c r="F48" s="956"/>
      <c r="G48" s="961"/>
      <c r="H48" s="355" t="s">
        <v>409</v>
      </c>
      <c r="I48" s="356" t="s">
        <v>374</v>
      </c>
      <c r="J48" s="921" t="s">
        <v>736</v>
      </c>
      <c r="K48" s="921" t="s">
        <v>737</v>
      </c>
      <c r="L48" s="923" t="s">
        <v>741</v>
      </c>
      <c r="M48" s="907" t="s">
        <v>743</v>
      </c>
      <c r="N48" s="909" t="s">
        <v>23</v>
      </c>
    </row>
    <row r="49" spans="1:14" ht="19.5" customHeight="1" x14ac:dyDescent="0.3">
      <c r="A49" s="960"/>
      <c r="B49" s="956"/>
      <c r="C49" s="956"/>
      <c r="D49" s="956"/>
      <c r="E49" s="956"/>
      <c r="F49" s="956"/>
      <c r="G49" s="961"/>
      <c r="H49" s="334" t="s">
        <v>738</v>
      </c>
      <c r="I49" s="359" t="s">
        <v>24</v>
      </c>
      <c r="J49" s="922"/>
      <c r="K49" s="922"/>
      <c r="L49" s="924"/>
      <c r="M49" s="908"/>
      <c r="N49" s="910"/>
    </row>
    <row r="50" spans="1:14" ht="19.5" customHeight="1" x14ac:dyDescent="0.3">
      <c r="A50" s="960"/>
      <c r="B50" s="956"/>
      <c r="C50" s="956"/>
      <c r="D50" s="956"/>
      <c r="E50" s="956"/>
      <c r="F50" s="956"/>
      <c r="G50" s="961"/>
      <c r="H50" s="360"/>
      <c r="I50" s="361"/>
      <c r="J50" s="362"/>
      <c r="K50" s="362"/>
      <c r="L50" s="363"/>
      <c r="M50" s="364"/>
      <c r="N50" s="365"/>
    </row>
    <row r="51" spans="1:14" ht="19.5" customHeight="1" x14ac:dyDescent="0.3">
      <c r="A51" s="960"/>
      <c r="B51" s="956"/>
      <c r="C51" s="956"/>
      <c r="D51" s="956"/>
      <c r="E51" s="956"/>
      <c r="F51" s="956"/>
      <c r="G51" s="961"/>
      <c r="H51" s="360"/>
      <c r="I51" s="361"/>
      <c r="J51" s="362"/>
      <c r="K51" s="362"/>
      <c r="L51" s="363"/>
      <c r="M51" s="364"/>
      <c r="N51" s="365"/>
    </row>
    <row r="52" spans="1:14" ht="19.5" customHeight="1" x14ac:dyDescent="0.3">
      <c r="A52" s="960"/>
      <c r="B52" s="956"/>
      <c r="C52" s="956"/>
      <c r="D52" s="956"/>
      <c r="E52" s="956"/>
      <c r="F52" s="956"/>
      <c r="G52" s="961"/>
      <c r="H52" s="360"/>
      <c r="I52" s="361"/>
      <c r="J52" s="362"/>
      <c r="K52" s="362"/>
      <c r="L52" s="363"/>
      <c r="M52" s="364"/>
      <c r="N52" s="365"/>
    </row>
    <row r="53" spans="1:14" ht="19.5" customHeight="1" x14ac:dyDescent="0.3">
      <c r="A53" s="960"/>
      <c r="B53" s="956"/>
      <c r="C53" s="956"/>
      <c r="D53" s="956"/>
      <c r="E53" s="956"/>
      <c r="F53" s="956"/>
      <c r="G53" s="961"/>
      <c r="H53" s="367"/>
      <c r="I53" s="368"/>
      <c r="J53" s="368"/>
      <c r="K53" s="368"/>
      <c r="L53" s="368"/>
      <c r="M53" s="364"/>
      <c r="N53" s="365"/>
    </row>
    <row r="54" spans="1:14" ht="19.5" customHeight="1" thickBot="1" x14ac:dyDescent="0.35">
      <c r="A54" s="962"/>
      <c r="B54" s="963"/>
      <c r="C54" s="963"/>
      <c r="D54" s="963"/>
      <c r="E54" s="963"/>
      <c r="F54" s="963"/>
      <c r="G54" s="964"/>
      <c r="H54" s="382"/>
      <c r="I54" s="383"/>
      <c r="J54" s="384"/>
      <c r="K54" s="384"/>
      <c r="L54" s="385"/>
      <c r="M54" s="374"/>
      <c r="N54" s="386"/>
    </row>
    <row r="56" spans="1:14" ht="19.5" customHeight="1" x14ac:dyDescent="0.3">
      <c r="A56" s="353"/>
      <c r="B56" s="34"/>
      <c r="C56" s="34"/>
      <c r="D56" s="34"/>
      <c r="E56" s="34"/>
      <c r="F56" s="34"/>
      <c r="G56" s="34"/>
      <c r="H56" s="387"/>
      <c r="I56" s="387"/>
      <c r="J56" s="387"/>
      <c r="K56" s="387"/>
      <c r="L56" s="956"/>
      <c r="M56" s="956"/>
    </row>
    <row r="57" spans="1:14" ht="19.5" customHeight="1" x14ac:dyDescent="0.3">
      <c r="A57" s="353"/>
      <c r="B57" s="34"/>
      <c r="C57" s="34"/>
      <c r="D57" s="34"/>
      <c r="E57" s="34"/>
      <c r="F57" s="34"/>
      <c r="G57" s="34"/>
      <c r="H57" s="387"/>
      <c r="I57" s="387"/>
      <c r="J57" s="387"/>
      <c r="K57" s="387"/>
      <c r="L57" s="956"/>
      <c r="M57" s="956"/>
    </row>
    <row r="58" spans="1:14" ht="19.5" customHeight="1" x14ac:dyDescent="0.3">
      <c r="A58" s="353"/>
      <c r="B58" s="34"/>
      <c r="C58" s="34"/>
      <c r="D58" s="34"/>
      <c r="E58" s="34"/>
      <c r="F58" s="34"/>
      <c r="G58" s="34"/>
      <c r="H58" s="387"/>
      <c r="I58" s="387"/>
      <c r="J58" s="387"/>
      <c r="K58" s="387"/>
      <c r="L58" s="956"/>
      <c r="M58" s="956"/>
    </row>
    <row r="59" spans="1:14" ht="19.5" customHeight="1" x14ac:dyDescent="0.3">
      <c r="A59" s="353"/>
      <c r="B59" s="34"/>
      <c r="C59" s="34"/>
      <c r="D59" s="34"/>
      <c r="E59" s="34"/>
      <c r="F59" s="34"/>
      <c r="G59" s="34"/>
      <c r="H59" s="387"/>
      <c r="I59" s="387"/>
      <c r="J59" s="387"/>
      <c r="K59" s="387"/>
      <c r="L59" s="956"/>
      <c r="M59" s="956"/>
    </row>
    <row r="60" spans="1:14" ht="19.5" customHeight="1" x14ac:dyDescent="0.3">
      <c r="A60" s="353"/>
      <c r="B60" s="34"/>
      <c r="C60" s="34"/>
      <c r="D60" s="34"/>
      <c r="E60" s="34"/>
      <c r="F60" s="34"/>
      <c r="G60" s="34"/>
      <c r="H60" s="387"/>
      <c r="I60" s="387"/>
      <c r="J60" s="387"/>
      <c r="K60" s="387"/>
      <c r="L60" s="956"/>
      <c r="M60" s="956"/>
    </row>
    <row r="61" spans="1:14" ht="19.5" customHeight="1" x14ac:dyDescent="0.3">
      <c r="A61" s="353"/>
      <c r="B61" s="34"/>
      <c r="C61" s="34"/>
      <c r="D61" s="34"/>
      <c r="E61" s="34"/>
      <c r="F61" s="34"/>
      <c r="G61" s="34"/>
      <c r="H61" s="387"/>
      <c r="I61" s="387"/>
      <c r="J61" s="387"/>
      <c r="K61" s="387"/>
      <c r="L61" s="956"/>
      <c r="M61" s="956"/>
    </row>
    <row r="62" spans="1:14" ht="19.5" customHeight="1" x14ac:dyDescent="0.3">
      <c r="A62" s="353"/>
      <c r="B62" s="34"/>
      <c r="C62" s="34"/>
      <c r="D62" s="34"/>
      <c r="E62" s="34"/>
      <c r="F62" s="34"/>
      <c r="G62" s="34"/>
      <c r="H62" s="387"/>
      <c r="I62" s="387"/>
      <c r="J62" s="387"/>
      <c r="K62" s="387"/>
      <c r="L62" s="956"/>
      <c r="M62" s="956"/>
    </row>
    <row r="63" spans="1:14" ht="19.5" customHeight="1" x14ac:dyDescent="0.3">
      <c r="A63" s="353"/>
      <c r="B63" s="34"/>
      <c r="C63" s="34"/>
      <c r="D63" s="34"/>
      <c r="E63" s="34"/>
      <c r="F63" s="34"/>
      <c r="G63" s="34"/>
      <c r="H63" s="387"/>
      <c r="I63" s="387"/>
      <c r="J63" s="387"/>
      <c r="K63" s="387"/>
      <c r="L63" s="956"/>
      <c r="M63" s="956"/>
    </row>
  </sheetData>
  <mergeCells count="81">
    <mergeCell ref="A6:N6"/>
    <mergeCell ref="A7:C7"/>
    <mergeCell ref="D7:G7"/>
    <mergeCell ref="H7:N7"/>
    <mergeCell ref="A1:D3"/>
    <mergeCell ref="L1:N1"/>
    <mergeCell ref="E2:J3"/>
    <mergeCell ref="L2:N3"/>
    <mergeCell ref="N12:N13"/>
    <mergeCell ref="A18:N18"/>
    <mergeCell ref="A19:C19"/>
    <mergeCell ref="D19:G19"/>
    <mergeCell ref="H19:N19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N24:N25"/>
    <mergeCell ref="A30:N30"/>
    <mergeCell ref="A31:C31"/>
    <mergeCell ref="D31:G31"/>
    <mergeCell ref="H31:N31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N36:N37"/>
    <mergeCell ref="A42:N42"/>
    <mergeCell ref="A43:C43"/>
    <mergeCell ref="D43:G43"/>
    <mergeCell ref="H43:N43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H46:J47"/>
    <mergeCell ref="K46:M47"/>
    <mergeCell ref="N46:N47"/>
    <mergeCell ref="J48:J49"/>
    <mergeCell ref="K48:K49"/>
    <mergeCell ref="L48:L49"/>
    <mergeCell ref="N48:N49"/>
    <mergeCell ref="L57:M57"/>
    <mergeCell ref="L58:M58"/>
    <mergeCell ref="L59:M59"/>
    <mergeCell ref="L60:M60"/>
    <mergeCell ref="N44:N45"/>
    <mergeCell ref="L61:M61"/>
    <mergeCell ref="L62:M62"/>
    <mergeCell ref="L63:M63"/>
    <mergeCell ref="E1:K1"/>
    <mergeCell ref="M48:M49"/>
    <mergeCell ref="A44:G54"/>
    <mergeCell ref="H44:J45"/>
    <mergeCell ref="K44:M45"/>
    <mergeCell ref="M36:M37"/>
    <mergeCell ref="M24:M25"/>
    <mergeCell ref="M12:M13"/>
    <mergeCell ref="A5:C5"/>
    <mergeCell ref="D5:G5"/>
    <mergeCell ref="H5:J5"/>
    <mergeCell ref="K5:N5"/>
    <mergeCell ref="L56:M5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2881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53340</xdr:rowOff>
              </to>
            </anchor>
          </controlPr>
        </control>
      </mc:Choice>
      <mc:Fallback>
        <control shapeId="122881" r:id="rId4" name="CheckBox1"/>
      </mc:Fallback>
    </mc:AlternateContent>
    <mc:AlternateContent xmlns:mc="http://schemas.openxmlformats.org/markup-compatibility/2006">
      <mc:Choice Requires="x14">
        <control shapeId="122882" r:id="rId6" name="CheckBox2">
          <controlPr defaultSize="0" autoFill="0" autoLine="0" autoPict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22882" r:id="rId6" name="CheckBox2"/>
      </mc:Fallback>
    </mc:AlternateContent>
    <mc:AlternateContent xmlns:mc="http://schemas.openxmlformats.org/markup-compatibility/2006">
      <mc:Choice Requires="x14">
        <control shapeId="122883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358140</xdr:colOff>
                <xdr:row>9</xdr:row>
                <xdr:rowOff>0</xdr:rowOff>
              </to>
            </anchor>
          </controlPr>
        </control>
      </mc:Choice>
      <mc:Fallback>
        <control shapeId="122883" r:id="rId8" name="CheckBox3"/>
      </mc:Fallback>
    </mc:AlternateContent>
    <mc:AlternateContent xmlns:mc="http://schemas.openxmlformats.org/markup-compatibility/2006">
      <mc:Choice Requires="x14">
        <control shapeId="122884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53340</xdr:rowOff>
              </to>
            </anchor>
          </controlPr>
        </control>
      </mc:Choice>
      <mc:Fallback>
        <control shapeId="122884" r:id="rId10" name="CheckBox4"/>
      </mc:Fallback>
    </mc:AlternateContent>
    <mc:AlternateContent xmlns:mc="http://schemas.openxmlformats.org/markup-compatibility/2006">
      <mc:Choice Requires="x14">
        <control shapeId="122885" r:id="rId12" name="CheckBox5">
          <controlPr defaultSize="0" autoFill="0" autoLine="0" autoPict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205740</xdr:colOff>
                <xdr:row>22</xdr:row>
                <xdr:rowOff>129540</xdr:rowOff>
              </to>
            </anchor>
          </controlPr>
        </control>
      </mc:Choice>
      <mc:Fallback>
        <control shapeId="122885" r:id="rId12" name="CheckBox5"/>
      </mc:Fallback>
    </mc:AlternateContent>
    <mc:AlternateContent xmlns:mc="http://schemas.openxmlformats.org/markup-compatibility/2006">
      <mc:Choice Requires="x14">
        <control shapeId="122886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358140</xdr:colOff>
                <xdr:row>21</xdr:row>
                <xdr:rowOff>0</xdr:rowOff>
              </to>
            </anchor>
          </controlPr>
        </control>
      </mc:Choice>
      <mc:Fallback>
        <control shapeId="122886" r:id="rId14" name="CheckBox6"/>
      </mc:Fallback>
    </mc:AlternateContent>
    <mc:AlternateContent xmlns:mc="http://schemas.openxmlformats.org/markup-compatibility/2006">
      <mc:Choice Requires="x14">
        <control shapeId="122887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53340</xdr:rowOff>
              </to>
            </anchor>
          </controlPr>
        </control>
      </mc:Choice>
      <mc:Fallback>
        <control shapeId="122887" r:id="rId16" name="CheckBox7"/>
      </mc:Fallback>
    </mc:AlternateContent>
    <mc:AlternateContent xmlns:mc="http://schemas.openxmlformats.org/markup-compatibility/2006">
      <mc:Choice Requires="x14">
        <control shapeId="122888" r:id="rId18" name="CheckBox8">
          <controlPr defaultSize="0" autoFill="0" autoLine="0" autoPict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205740</xdr:colOff>
                <xdr:row>34</xdr:row>
                <xdr:rowOff>129540</xdr:rowOff>
              </to>
            </anchor>
          </controlPr>
        </control>
      </mc:Choice>
      <mc:Fallback>
        <control shapeId="122888" r:id="rId18" name="CheckBox8"/>
      </mc:Fallback>
    </mc:AlternateContent>
    <mc:AlternateContent xmlns:mc="http://schemas.openxmlformats.org/markup-compatibility/2006">
      <mc:Choice Requires="x14">
        <control shapeId="122889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358140</xdr:colOff>
                <xdr:row>33</xdr:row>
                <xdr:rowOff>0</xdr:rowOff>
              </to>
            </anchor>
          </controlPr>
        </control>
      </mc:Choice>
      <mc:Fallback>
        <control shapeId="122889" r:id="rId20" name="CheckBox9"/>
      </mc:Fallback>
    </mc:AlternateContent>
    <mc:AlternateContent xmlns:mc="http://schemas.openxmlformats.org/markup-compatibility/2006">
      <mc:Choice Requires="x14">
        <control shapeId="122890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53340</xdr:rowOff>
              </to>
            </anchor>
          </controlPr>
        </control>
      </mc:Choice>
      <mc:Fallback>
        <control shapeId="122890" r:id="rId22" name="CheckBox10"/>
      </mc:Fallback>
    </mc:AlternateContent>
    <mc:AlternateContent xmlns:mc="http://schemas.openxmlformats.org/markup-compatibility/2006">
      <mc:Choice Requires="x14">
        <control shapeId="122891" r:id="rId24" name="CheckBox11">
          <controlPr defaultSize="0" autoFill="0" autoLine="0" autoPict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205740</xdr:colOff>
                <xdr:row>46</xdr:row>
                <xdr:rowOff>129540</xdr:rowOff>
              </to>
            </anchor>
          </controlPr>
        </control>
      </mc:Choice>
      <mc:Fallback>
        <control shapeId="122891" r:id="rId24" name="CheckBox11"/>
      </mc:Fallback>
    </mc:AlternateContent>
    <mc:AlternateContent xmlns:mc="http://schemas.openxmlformats.org/markup-compatibility/2006">
      <mc:Choice Requires="x14">
        <control shapeId="122892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358140</xdr:colOff>
                <xdr:row>45</xdr:row>
                <xdr:rowOff>0</xdr:rowOff>
              </to>
            </anchor>
          </controlPr>
        </control>
      </mc:Choice>
      <mc:Fallback>
        <control shapeId="122892" r:id="rId26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611829-3B61-47C1-9EB3-B3116BA74AD7}">
          <x14:formula1>
            <xm:f>Data!$C$26:$C$40</xm:f>
          </x14:formula1>
          <xm:sqref>K8:M9 K20:M21 K32:M33 K44:M45</xm:sqref>
        </x14:dataValidation>
        <x14:dataValidation type="list" allowBlank="1" showInputMessage="1" showErrorMessage="1" xr:uid="{43A8837B-BDF0-4783-BFDF-C504B641E589}">
          <x14:formula1>
            <xm:f>Data!$C$20:$C$23</xm:f>
          </x14:formula1>
          <xm:sqref>K10:M11 K22:M23 K34:M35 K46:M47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D043-E1A5-4E78-B57C-0F8334F96947}">
  <sheetPr codeName="Sheet2"/>
  <dimension ref="A1:T59"/>
  <sheetViews>
    <sheetView view="pageBreakPreview" zoomScaleNormal="100" zoomScaleSheetLayoutView="100" workbookViewId="0">
      <selection activeCell="O17" sqref="O17"/>
    </sheetView>
  </sheetViews>
  <sheetFormatPr defaultColWidth="8.453125" defaultRowHeight="19.5" customHeight="1" x14ac:dyDescent="0.3"/>
  <cols>
    <col min="1" max="11" width="8.453125" style="327"/>
    <col min="12" max="12" width="10.36328125" style="327" bestFit="1" customWidth="1"/>
    <col min="13" max="16384" width="8.453125" style="327"/>
  </cols>
  <sheetData>
    <row r="1" spans="1:20" ht="19.5" customHeight="1" x14ac:dyDescent="0.3">
      <c r="A1" s="857"/>
      <c r="B1" s="671"/>
      <c r="C1" s="671"/>
      <c r="D1" s="671"/>
      <c r="E1" s="881" t="s">
        <v>754</v>
      </c>
      <c r="F1" s="881"/>
      <c r="G1" s="881"/>
      <c r="H1" s="881"/>
      <c r="I1" s="881"/>
      <c r="J1" s="881"/>
      <c r="K1" s="882"/>
      <c r="L1" s="53" t="s">
        <v>147</v>
      </c>
      <c r="M1" s="388"/>
      <c r="N1" s="388"/>
    </row>
    <row r="2" spans="1:20" ht="19.5" customHeight="1" x14ac:dyDescent="0.3">
      <c r="A2" s="672"/>
      <c r="B2" s="858"/>
      <c r="C2" s="858"/>
      <c r="D2" s="858"/>
      <c r="E2" s="933" t="s">
        <v>748</v>
      </c>
      <c r="F2" s="933"/>
      <c r="G2" s="933"/>
      <c r="H2" s="933"/>
      <c r="I2" s="933"/>
      <c r="J2" s="933"/>
      <c r="K2" s="548"/>
      <c r="L2" s="1040">
        <f>'13 Inne obróbki'!L2</f>
        <v>45905</v>
      </c>
      <c r="M2" s="389"/>
      <c r="N2" s="389"/>
      <c r="O2" s="347"/>
      <c r="P2" s="348"/>
    </row>
    <row r="3" spans="1:20" ht="19.5" customHeight="1" thickBot="1" x14ac:dyDescent="0.35">
      <c r="A3" s="674"/>
      <c r="B3" s="675"/>
      <c r="C3" s="675"/>
      <c r="D3" s="675"/>
      <c r="E3" s="934"/>
      <c r="F3" s="934"/>
      <c r="G3" s="934"/>
      <c r="H3" s="934"/>
      <c r="I3" s="934"/>
      <c r="J3" s="934"/>
      <c r="K3" s="935"/>
      <c r="L3" s="1041"/>
      <c r="M3" s="389"/>
      <c r="N3" s="389"/>
      <c r="O3" s="347"/>
    </row>
    <row r="4" spans="1:20" ht="19.5" customHeight="1" thickBot="1" x14ac:dyDescent="0.35">
      <c r="A4" s="1042"/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4"/>
      <c r="M4" s="390"/>
      <c r="N4" s="390"/>
      <c r="O4" s="349"/>
      <c r="P4" s="350"/>
    </row>
    <row r="5" spans="1:20" ht="19.5" customHeight="1" thickBot="1" x14ac:dyDescent="0.35">
      <c r="A5" s="942" t="s">
        <v>144</v>
      </c>
      <c r="B5" s="943"/>
      <c r="C5" s="944"/>
      <c r="D5" s="945"/>
      <c r="E5" s="946"/>
      <c r="F5" s="946"/>
      <c r="G5" s="947"/>
      <c r="H5" s="942" t="s">
        <v>182</v>
      </c>
      <c r="I5" s="943"/>
      <c r="J5" s="944"/>
      <c r="K5" s="948"/>
      <c r="L5" s="949"/>
      <c r="M5" s="351"/>
      <c r="N5" s="351"/>
      <c r="O5" s="351"/>
      <c r="P5" s="348"/>
    </row>
    <row r="6" spans="1:20" ht="19.5" customHeight="1" thickBot="1" x14ac:dyDescent="0.35">
      <c r="A6" s="950"/>
      <c r="B6" s="951"/>
      <c r="C6" s="951"/>
      <c r="D6" s="948"/>
      <c r="E6" s="951"/>
      <c r="F6" s="951"/>
      <c r="G6" s="951"/>
      <c r="H6" s="951"/>
      <c r="I6" s="951"/>
      <c r="J6" s="951"/>
      <c r="K6" s="951"/>
      <c r="L6" s="952"/>
      <c r="M6" s="366"/>
      <c r="N6" s="366"/>
      <c r="O6" s="351"/>
      <c r="P6" s="352"/>
    </row>
    <row r="7" spans="1:20" ht="19.5" customHeight="1" x14ac:dyDescent="0.3">
      <c r="A7" s="1038" t="s">
        <v>507</v>
      </c>
      <c r="B7" s="1039"/>
      <c r="C7" s="1039"/>
      <c r="D7" s="391" t="s">
        <v>749</v>
      </c>
      <c r="E7" s="391"/>
      <c r="F7" s="391"/>
      <c r="G7" s="392"/>
      <c r="H7" s="918" t="s">
        <v>412</v>
      </c>
      <c r="I7" s="919"/>
      <c r="J7" s="919"/>
      <c r="K7" s="919"/>
      <c r="L7" s="920"/>
      <c r="M7" s="348"/>
      <c r="N7" s="348"/>
      <c r="O7" s="348"/>
      <c r="P7" s="352"/>
    </row>
    <row r="8" spans="1:20" ht="19.5" customHeight="1" thickBot="1" x14ac:dyDescent="0.35">
      <c r="A8" s="886"/>
      <c r="B8" s="887"/>
      <c r="C8" s="887"/>
      <c r="D8" s="887"/>
      <c r="E8" s="887"/>
      <c r="F8" s="887"/>
      <c r="G8" s="887"/>
      <c r="H8" s="969" t="s">
        <v>90</v>
      </c>
      <c r="I8" s="970"/>
      <c r="J8" s="970"/>
      <c r="K8" s="971"/>
      <c r="L8" s="972"/>
      <c r="M8" s="366"/>
      <c r="N8" s="366"/>
      <c r="O8" s="353"/>
    </row>
    <row r="9" spans="1:20" ht="19.5" customHeight="1" x14ac:dyDescent="0.3">
      <c r="A9" s="886"/>
      <c r="B9" s="887"/>
      <c r="C9" s="887"/>
      <c r="D9" s="887"/>
      <c r="E9" s="887"/>
      <c r="F9" s="887"/>
      <c r="G9" s="887"/>
      <c r="H9" s="332" t="s">
        <v>374</v>
      </c>
      <c r="I9" s="393"/>
      <c r="J9" s="901" t="s">
        <v>23</v>
      </c>
      <c r="K9" s="902"/>
      <c r="L9" s="903"/>
      <c r="M9" s="366"/>
      <c r="N9" s="366"/>
      <c r="O9" s="353"/>
    </row>
    <row r="10" spans="1:20" ht="19.5" customHeight="1" x14ac:dyDescent="0.3">
      <c r="A10" s="886"/>
      <c r="B10" s="887"/>
      <c r="C10" s="887"/>
      <c r="D10" s="887"/>
      <c r="E10" s="887"/>
      <c r="F10" s="887"/>
      <c r="G10" s="887"/>
      <c r="H10" s="394" t="s">
        <v>24</v>
      </c>
      <c r="I10" s="395"/>
      <c r="J10" s="1024"/>
      <c r="K10" s="1025"/>
      <c r="L10" s="1026"/>
      <c r="M10" s="366"/>
      <c r="N10" s="366"/>
      <c r="O10" s="354"/>
    </row>
    <row r="11" spans="1:20" ht="19.5" customHeight="1" x14ac:dyDescent="0.3">
      <c r="A11" s="886"/>
      <c r="B11" s="887"/>
      <c r="C11" s="887"/>
      <c r="D11" s="887"/>
      <c r="E11" s="887"/>
      <c r="F11" s="887"/>
      <c r="G11" s="887"/>
      <c r="H11" s="396"/>
      <c r="I11" s="397"/>
      <c r="J11" s="973"/>
      <c r="K11" s="974"/>
      <c r="L11" s="975"/>
      <c r="M11" s="398"/>
      <c r="N11" s="398"/>
      <c r="O11" s="357"/>
    </row>
    <row r="12" spans="1:20" ht="19.5" customHeight="1" x14ac:dyDescent="0.3">
      <c r="A12" s="886"/>
      <c r="B12" s="887"/>
      <c r="C12" s="887"/>
      <c r="D12" s="887"/>
      <c r="E12" s="887"/>
      <c r="F12" s="887"/>
      <c r="G12" s="887"/>
      <c r="H12" s="336"/>
      <c r="I12" s="337"/>
      <c r="J12" s="973"/>
      <c r="K12" s="974"/>
      <c r="L12" s="975"/>
      <c r="M12" s="399"/>
      <c r="N12" s="399"/>
      <c r="O12" s="350"/>
    </row>
    <row r="13" spans="1:20" ht="19.5" customHeight="1" thickBot="1" x14ac:dyDescent="0.35">
      <c r="A13" s="400" t="s">
        <v>415</v>
      </c>
      <c r="B13" s="366"/>
      <c r="C13" s="366"/>
      <c r="D13" s="366"/>
      <c r="E13" s="366"/>
      <c r="F13" s="401">
        <v>250</v>
      </c>
      <c r="G13" s="401"/>
      <c r="H13" s="402"/>
      <c r="I13" s="403"/>
      <c r="J13" s="973"/>
      <c r="K13" s="974"/>
      <c r="L13" s="975"/>
      <c r="M13" s="399"/>
      <c r="N13" s="399"/>
      <c r="O13" s="350"/>
    </row>
    <row r="14" spans="1:20" ht="19.5" customHeight="1" thickBot="1" x14ac:dyDescent="0.35">
      <c r="A14" s="985"/>
      <c r="B14" s="986"/>
      <c r="C14" s="986"/>
      <c r="D14" s="986"/>
      <c r="E14" s="986"/>
      <c r="F14" s="986"/>
      <c r="G14" s="986"/>
      <c r="H14" s="986"/>
      <c r="I14" s="986"/>
      <c r="J14" s="986"/>
      <c r="K14" s="986"/>
      <c r="L14" s="987"/>
      <c r="M14" s="404"/>
      <c r="N14" s="404"/>
      <c r="O14" s="405"/>
      <c r="P14" s="404"/>
      <c r="Q14" s="404"/>
      <c r="R14" s="404"/>
      <c r="S14" s="404"/>
    </row>
    <row r="15" spans="1:20" ht="19.5" customHeight="1" x14ac:dyDescent="0.3">
      <c r="A15" s="1035" t="s">
        <v>507</v>
      </c>
      <c r="B15" s="1036"/>
      <c r="C15" s="1036"/>
      <c r="D15" s="1037" t="s">
        <v>750</v>
      </c>
      <c r="E15" s="1037"/>
      <c r="F15" s="1037"/>
      <c r="G15" s="406"/>
      <c r="H15" s="918" t="s">
        <v>412</v>
      </c>
      <c r="I15" s="919"/>
      <c r="J15" s="919"/>
      <c r="K15" s="919"/>
      <c r="L15" s="920"/>
      <c r="M15" s="407"/>
      <c r="N15" s="407"/>
      <c r="O15" s="408"/>
      <c r="P15" s="404"/>
      <c r="Q15" s="404"/>
      <c r="R15" s="404"/>
      <c r="S15" s="404"/>
    </row>
    <row r="16" spans="1:20" ht="19.5" customHeight="1" thickBot="1" x14ac:dyDescent="0.35">
      <c r="A16" s="886"/>
      <c r="B16" s="887"/>
      <c r="C16" s="887"/>
      <c r="D16" s="887"/>
      <c r="E16" s="887"/>
      <c r="F16" s="887"/>
      <c r="G16" s="887"/>
      <c r="H16" s="969" t="s">
        <v>90</v>
      </c>
      <c r="I16" s="970"/>
      <c r="J16" s="970"/>
      <c r="K16" s="971"/>
      <c r="L16" s="972"/>
      <c r="M16" s="408"/>
      <c r="N16" s="408"/>
      <c r="O16" s="409"/>
      <c r="P16" s="404"/>
      <c r="Q16" s="404"/>
      <c r="R16" s="404"/>
      <c r="S16" s="404"/>
      <c r="T16" s="404"/>
    </row>
    <row r="17" spans="1:20" ht="19.5" customHeight="1" x14ac:dyDescent="0.3">
      <c r="A17" s="886"/>
      <c r="B17" s="887"/>
      <c r="C17" s="887"/>
      <c r="D17" s="887"/>
      <c r="E17" s="887"/>
      <c r="F17" s="887"/>
      <c r="G17" s="887"/>
      <c r="H17" s="332" t="s">
        <v>374</v>
      </c>
      <c r="I17" s="410"/>
      <c r="J17" s="901" t="s">
        <v>23</v>
      </c>
      <c r="K17" s="902"/>
      <c r="L17" s="903"/>
      <c r="M17" s="411"/>
      <c r="N17" s="411"/>
      <c r="O17" s="405"/>
      <c r="P17" s="404"/>
      <c r="Q17" s="404"/>
      <c r="R17" s="404"/>
      <c r="S17" s="404"/>
      <c r="T17" s="404"/>
    </row>
    <row r="18" spans="1:20" ht="19.5" customHeight="1" x14ac:dyDescent="0.3">
      <c r="A18" s="886"/>
      <c r="B18" s="887"/>
      <c r="C18" s="887"/>
      <c r="D18" s="887"/>
      <c r="E18" s="887"/>
      <c r="F18" s="887"/>
      <c r="G18" s="887"/>
      <c r="H18" s="394" t="s">
        <v>24</v>
      </c>
      <c r="I18" s="412"/>
      <c r="J18" s="1024"/>
      <c r="K18" s="1025"/>
      <c r="L18" s="1026"/>
      <c r="M18" s="404"/>
      <c r="N18" s="404"/>
      <c r="O18" s="413"/>
      <c r="P18" s="404"/>
      <c r="Q18" s="404"/>
      <c r="R18" s="404"/>
      <c r="S18" s="404"/>
      <c r="T18" s="404"/>
    </row>
    <row r="19" spans="1:20" ht="19.5" customHeight="1" x14ac:dyDescent="0.3">
      <c r="A19" s="886"/>
      <c r="B19" s="887"/>
      <c r="C19" s="887"/>
      <c r="D19" s="887"/>
      <c r="E19" s="887"/>
      <c r="F19" s="887"/>
      <c r="G19" s="887"/>
      <c r="H19" s="396"/>
      <c r="I19" s="397"/>
      <c r="J19" s="973"/>
      <c r="K19" s="974"/>
      <c r="L19" s="975"/>
      <c r="M19" s="404"/>
      <c r="N19" s="404"/>
      <c r="O19" s="413"/>
      <c r="P19" s="404"/>
      <c r="Q19" s="404"/>
      <c r="R19" s="404"/>
      <c r="S19" s="404"/>
      <c r="T19" s="404"/>
    </row>
    <row r="20" spans="1:20" ht="19.5" customHeight="1" x14ac:dyDescent="0.3">
      <c r="A20" s="886"/>
      <c r="B20" s="887"/>
      <c r="C20" s="887"/>
      <c r="D20" s="887"/>
      <c r="E20" s="887"/>
      <c r="F20" s="887"/>
      <c r="G20" s="887"/>
      <c r="H20" s="336"/>
      <c r="I20" s="337"/>
      <c r="J20" s="973"/>
      <c r="K20" s="974"/>
      <c r="L20" s="975"/>
      <c r="M20" s="404"/>
      <c r="N20" s="404"/>
      <c r="O20" s="413"/>
      <c r="P20" s="404"/>
      <c r="Q20" s="404"/>
      <c r="R20" s="404"/>
      <c r="S20" s="404"/>
      <c r="T20" s="404"/>
    </row>
    <row r="21" spans="1:20" ht="19.5" customHeight="1" thickBot="1" x14ac:dyDescent="0.35">
      <c r="A21" s="1030" t="s">
        <v>415</v>
      </c>
      <c r="B21" s="1031"/>
      <c r="C21" s="1031"/>
      <c r="D21" s="1031"/>
      <c r="E21" s="1031"/>
      <c r="F21" s="401">
        <v>100</v>
      </c>
      <c r="G21" s="401"/>
      <c r="H21" s="382"/>
      <c r="I21" s="383"/>
      <c r="J21" s="1014"/>
      <c r="K21" s="1015"/>
      <c r="L21" s="1016"/>
      <c r="M21" s="404"/>
      <c r="N21" s="404"/>
      <c r="O21" s="413"/>
      <c r="P21" s="404"/>
      <c r="Q21" s="404"/>
      <c r="R21" s="404"/>
      <c r="S21" s="404"/>
      <c r="T21" s="404"/>
    </row>
    <row r="22" spans="1:20" ht="19.5" customHeight="1" thickBot="1" x14ac:dyDescent="0.35">
      <c r="A22" s="1032"/>
      <c r="B22" s="1033"/>
      <c r="C22" s="1033"/>
      <c r="D22" s="1033"/>
      <c r="E22" s="1033"/>
      <c r="F22" s="1033"/>
      <c r="G22" s="1033"/>
      <c r="H22" s="1033"/>
      <c r="I22" s="1033"/>
      <c r="J22" s="1033"/>
      <c r="K22" s="1033"/>
      <c r="L22" s="1034"/>
      <c r="M22" s="408"/>
      <c r="N22" s="408"/>
      <c r="O22" s="413"/>
      <c r="P22" s="404"/>
      <c r="Q22" s="404"/>
      <c r="R22" s="404"/>
      <c r="S22" s="404"/>
      <c r="T22" s="404"/>
    </row>
    <row r="23" spans="1:20" ht="19.5" customHeight="1" x14ac:dyDescent="0.3">
      <c r="A23" s="1027" t="s">
        <v>591</v>
      </c>
      <c r="B23" s="1028"/>
      <c r="C23" s="1028"/>
      <c r="D23" s="1029" t="s">
        <v>132</v>
      </c>
      <c r="E23" s="1029"/>
      <c r="F23" s="1029"/>
      <c r="G23" s="1029"/>
      <c r="H23" s="918" t="s">
        <v>412</v>
      </c>
      <c r="I23" s="919"/>
      <c r="J23" s="919"/>
      <c r="K23" s="919"/>
      <c r="L23" s="920"/>
      <c r="M23" s="408"/>
      <c r="N23" s="408"/>
      <c r="O23" s="413"/>
      <c r="P23" s="404"/>
      <c r="Q23" s="404"/>
      <c r="R23" s="404"/>
      <c r="S23" s="404"/>
      <c r="T23" s="404"/>
    </row>
    <row r="24" spans="1:20" ht="19.5" customHeight="1" thickBot="1" x14ac:dyDescent="0.35">
      <c r="A24" s="886"/>
      <c r="B24" s="887"/>
      <c r="C24" s="887"/>
      <c r="D24" s="887"/>
      <c r="E24" s="887"/>
      <c r="F24" s="887"/>
      <c r="G24" s="887"/>
      <c r="H24" s="969" t="s">
        <v>90</v>
      </c>
      <c r="I24" s="970"/>
      <c r="J24" s="970"/>
      <c r="K24" s="971"/>
      <c r="L24" s="972"/>
      <c r="M24" s="408"/>
      <c r="N24" s="408"/>
      <c r="O24" s="413"/>
      <c r="P24" s="404"/>
      <c r="Q24" s="404"/>
      <c r="R24" s="404"/>
      <c r="S24" s="404"/>
      <c r="T24" s="404"/>
    </row>
    <row r="25" spans="1:20" ht="19.5" customHeight="1" x14ac:dyDescent="0.3">
      <c r="A25" s="886"/>
      <c r="B25" s="887"/>
      <c r="C25" s="887"/>
      <c r="D25" s="887"/>
      <c r="E25" s="887"/>
      <c r="F25" s="887"/>
      <c r="G25" s="887"/>
      <c r="H25" s="414" t="s">
        <v>374</v>
      </c>
      <c r="I25" s="415"/>
      <c r="J25" s="1021" t="s">
        <v>23</v>
      </c>
      <c r="K25" s="1022"/>
      <c r="L25" s="1023"/>
      <c r="M25" s="416"/>
      <c r="N25" s="416"/>
      <c r="O25" s="413"/>
      <c r="P25" s="404"/>
      <c r="Q25" s="404"/>
      <c r="R25" s="404"/>
      <c r="S25" s="404"/>
      <c r="T25" s="404"/>
    </row>
    <row r="26" spans="1:20" ht="19.5" customHeight="1" x14ac:dyDescent="0.3">
      <c r="A26" s="886"/>
      <c r="B26" s="887"/>
      <c r="C26" s="887"/>
      <c r="D26" s="887"/>
      <c r="E26" s="887"/>
      <c r="F26" s="887"/>
      <c r="G26" s="887"/>
      <c r="H26" s="394" t="s">
        <v>24</v>
      </c>
      <c r="I26" s="412"/>
      <c r="J26" s="1024"/>
      <c r="K26" s="1025"/>
      <c r="L26" s="1026"/>
      <c r="M26" s="417"/>
      <c r="N26" s="417"/>
      <c r="O26" s="413"/>
      <c r="P26" s="404"/>
      <c r="Q26" s="404"/>
      <c r="R26" s="404"/>
      <c r="S26" s="404"/>
      <c r="T26" s="404"/>
    </row>
    <row r="27" spans="1:20" ht="19.5" customHeight="1" x14ac:dyDescent="0.3">
      <c r="A27" s="886"/>
      <c r="B27" s="887"/>
      <c r="C27" s="887"/>
      <c r="D27" s="887"/>
      <c r="E27" s="887"/>
      <c r="F27" s="887"/>
      <c r="G27" s="887"/>
      <c r="H27" s="396"/>
      <c r="I27" s="397"/>
      <c r="J27" s="973"/>
      <c r="K27" s="974"/>
      <c r="L27" s="975"/>
      <c r="M27" s="409"/>
      <c r="N27" s="409"/>
      <c r="O27" s="408"/>
      <c r="P27" s="404"/>
      <c r="Q27" s="404"/>
      <c r="R27" s="404"/>
      <c r="S27" s="404"/>
      <c r="T27" s="404"/>
    </row>
    <row r="28" spans="1:20" ht="19.5" customHeight="1" x14ac:dyDescent="0.3">
      <c r="A28" s="886"/>
      <c r="B28" s="887"/>
      <c r="C28" s="887"/>
      <c r="D28" s="887"/>
      <c r="E28" s="887"/>
      <c r="F28" s="887"/>
      <c r="G28" s="887"/>
      <c r="H28" s="336"/>
      <c r="I28" s="337"/>
      <c r="J28" s="973"/>
      <c r="K28" s="974"/>
      <c r="L28" s="975"/>
      <c r="M28" s="418"/>
      <c r="N28" s="418"/>
      <c r="O28" s="413"/>
      <c r="P28" s="404"/>
      <c r="Q28" s="404"/>
      <c r="R28" s="404"/>
      <c r="S28" s="404"/>
      <c r="T28" s="404"/>
    </row>
    <row r="29" spans="1:20" ht="19.5" customHeight="1" thickBot="1" x14ac:dyDescent="0.35">
      <c r="A29" s="1011" t="s">
        <v>415</v>
      </c>
      <c r="B29" s="1012"/>
      <c r="C29" s="1012"/>
      <c r="D29" s="1012"/>
      <c r="E29" s="1012"/>
      <c r="F29" s="1013"/>
      <c r="G29" s="1013"/>
      <c r="H29" s="382"/>
      <c r="I29" s="383"/>
      <c r="J29" s="1014"/>
      <c r="K29" s="1015"/>
      <c r="L29" s="1016"/>
      <c r="M29" s="408"/>
      <c r="O29" s="413"/>
      <c r="P29" s="404"/>
      <c r="Q29" s="404"/>
      <c r="R29" s="404"/>
      <c r="S29" s="404"/>
      <c r="T29" s="404"/>
    </row>
    <row r="30" spans="1:20" ht="19.5" customHeight="1" thickBot="1" x14ac:dyDescent="0.35">
      <c r="A30" s="985"/>
      <c r="B30" s="986"/>
      <c r="C30" s="986"/>
      <c r="D30" s="986"/>
      <c r="E30" s="986"/>
      <c r="F30" s="986"/>
      <c r="G30" s="986"/>
      <c r="H30" s="986"/>
      <c r="I30" s="986"/>
      <c r="J30" s="986"/>
      <c r="K30" s="986"/>
      <c r="L30" s="987"/>
      <c r="M30" s="404"/>
      <c r="N30" s="404"/>
      <c r="O30" s="413"/>
      <c r="P30" s="404"/>
      <c r="Q30" s="404"/>
      <c r="R30" s="404"/>
      <c r="S30" s="404"/>
      <c r="T30" s="404"/>
    </row>
    <row r="31" spans="1:20" ht="19.5" customHeight="1" x14ac:dyDescent="0.3">
      <c r="A31" s="1027" t="s">
        <v>591</v>
      </c>
      <c r="B31" s="1028"/>
      <c r="C31" s="1028"/>
      <c r="D31" s="1029" t="s">
        <v>751</v>
      </c>
      <c r="E31" s="1029"/>
      <c r="F31" s="1029"/>
      <c r="G31" s="1029"/>
      <c r="H31" s="918" t="s">
        <v>412</v>
      </c>
      <c r="I31" s="919"/>
      <c r="J31" s="919"/>
      <c r="K31" s="919"/>
      <c r="L31" s="920"/>
      <c r="O31" s="413"/>
      <c r="P31" s="404"/>
      <c r="Q31" s="404"/>
      <c r="R31" s="404"/>
      <c r="S31" s="404"/>
      <c r="T31" s="404"/>
    </row>
    <row r="32" spans="1:20" ht="19.5" customHeight="1" thickBot="1" x14ac:dyDescent="0.35">
      <c r="A32" s="886"/>
      <c r="B32" s="887"/>
      <c r="C32" s="887"/>
      <c r="D32" s="887"/>
      <c r="E32" s="887"/>
      <c r="F32" s="887"/>
      <c r="G32" s="887"/>
      <c r="H32" s="969" t="s">
        <v>90</v>
      </c>
      <c r="I32" s="970"/>
      <c r="J32" s="970"/>
      <c r="K32" s="971"/>
      <c r="L32" s="972"/>
      <c r="O32" s="413"/>
      <c r="P32" s="404"/>
      <c r="Q32" s="404"/>
      <c r="R32" s="404"/>
      <c r="S32" s="404"/>
      <c r="T32" s="404"/>
    </row>
    <row r="33" spans="1:20" ht="19.5" customHeight="1" x14ac:dyDescent="0.3">
      <c r="A33" s="886"/>
      <c r="B33" s="887"/>
      <c r="C33" s="887"/>
      <c r="D33" s="887"/>
      <c r="E33" s="887"/>
      <c r="F33" s="887"/>
      <c r="G33" s="887"/>
      <c r="H33" s="414" t="s">
        <v>374</v>
      </c>
      <c r="I33" s="415"/>
      <c r="J33" s="1021" t="s">
        <v>23</v>
      </c>
      <c r="K33" s="1022"/>
      <c r="L33" s="1023"/>
      <c r="O33" s="404"/>
      <c r="P33" s="404"/>
      <c r="Q33" s="404"/>
      <c r="R33" s="404"/>
      <c r="S33" s="404"/>
      <c r="T33" s="404"/>
    </row>
    <row r="34" spans="1:20" ht="19.5" customHeight="1" x14ac:dyDescent="0.3">
      <c r="A34" s="886"/>
      <c r="B34" s="887"/>
      <c r="C34" s="887"/>
      <c r="D34" s="887"/>
      <c r="E34" s="887"/>
      <c r="F34" s="887"/>
      <c r="G34" s="887"/>
      <c r="H34" s="394" t="s">
        <v>24</v>
      </c>
      <c r="I34" s="412"/>
      <c r="J34" s="1024"/>
      <c r="K34" s="1025"/>
      <c r="L34" s="1026"/>
      <c r="O34" s="404"/>
      <c r="P34" s="404"/>
      <c r="Q34" s="404"/>
      <c r="R34" s="404"/>
      <c r="S34" s="404"/>
      <c r="T34" s="404"/>
    </row>
    <row r="35" spans="1:20" ht="19.5" customHeight="1" x14ac:dyDescent="0.3">
      <c r="A35" s="886"/>
      <c r="B35" s="887"/>
      <c r="C35" s="887"/>
      <c r="D35" s="887"/>
      <c r="E35" s="887"/>
      <c r="F35" s="887"/>
      <c r="G35" s="887"/>
      <c r="H35" s="396"/>
      <c r="I35" s="397"/>
      <c r="J35" s="973"/>
      <c r="K35" s="974"/>
      <c r="L35" s="975"/>
      <c r="O35" s="404"/>
      <c r="P35" s="404"/>
      <c r="Q35" s="404"/>
      <c r="R35" s="404"/>
      <c r="S35" s="404"/>
      <c r="T35" s="404"/>
    </row>
    <row r="36" spans="1:20" ht="19.5" customHeight="1" x14ac:dyDescent="0.3">
      <c r="A36" s="886"/>
      <c r="B36" s="887"/>
      <c r="C36" s="887"/>
      <c r="D36" s="887"/>
      <c r="E36" s="887"/>
      <c r="F36" s="887"/>
      <c r="G36" s="887"/>
      <c r="H36" s="336"/>
      <c r="I36" s="337"/>
      <c r="J36" s="973"/>
      <c r="K36" s="974"/>
      <c r="L36" s="975"/>
      <c r="O36" s="404"/>
      <c r="P36" s="404"/>
      <c r="Q36" s="404"/>
      <c r="R36" s="404"/>
      <c r="S36" s="404"/>
      <c r="T36" s="404"/>
    </row>
    <row r="37" spans="1:20" ht="19.5" customHeight="1" thickBot="1" x14ac:dyDescent="0.35">
      <c r="A37" s="1011" t="s">
        <v>415</v>
      </c>
      <c r="B37" s="1012"/>
      <c r="C37" s="1012"/>
      <c r="D37" s="1012"/>
      <c r="E37" s="1012"/>
      <c r="F37" s="1013"/>
      <c r="G37" s="1013"/>
      <c r="H37" s="382"/>
      <c r="I37" s="383"/>
      <c r="J37" s="1014"/>
      <c r="K37" s="1015"/>
      <c r="L37" s="1016"/>
      <c r="M37" s="419"/>
      <c r="N37" s="419"/>
      <c r="O37" s="404"/>
      <c r="P37" s="404"/>
      <c r="Q37" s="404"/>
      <c r="R37" s="404"/>
      <c r="S37" s="404"/>
      <c r="T37" s="404"/>
    </row>
    <row r="38" spans="1:20" ht="19.5" customHeight="1" thickBot="1" x14ac:dyDescent="0.35">
      <c r="A38" s="985"/>
      <c r="B38" s="986"/>
      <c r="C38" s="986"/>
      <c r="D38" s="986"/>
      <c r="E38" s="986"/>
      <c r="F38" s="986"/>
      <c r="G38" s="986"/>
      <c r="H38" s="986"/>
      <c r="I38" s="986"/>
      <c r="J38" s="986"/>
      <c r="K38" s="986"/>
      <c r="L38" s="987"/>
      <c r="M38" s="419"/>
      <c r="N38" s="419"/>
      <c r="O38" s="404"/>
      <c r="P38" s="404"/>
      <c r="Q38" s="404"/>
      <c r="R38" s="404"/>
      <c r="S38" s="404"/>
      <c r="T38" s="404"/>
    </row>
    <row r="39" spans="1:20" ht="19.5" customHeight="1" x14ac:dyDescent="0.3">
      <c r="A39" s="1017" t="s">
        <v>418</v>
      </c>
      <c r="B39" s="1013"/>
      <c r="C39" s="1013"/>
      <c r="D39" s="1013"/>
      <c r="E39" s="1013"/>
      <c r="F39" s="1013"/>
      <c r="G39" s="1013"/>
      <c r="H39" s="1018" t="s">
        <v>412</v>
      </c>
      <c r="I39" s="1019"/>
      <c r="J39" s="1019"/>
      <c r="K39" s="1019"/>
      <c r="L39" s="1020"/>
      <c r="O39" s="404"/>
      <c r="P39" s="404"/>
      <c r="Q39" s="404"/>
      <c r="R39" s="404"/>
      <c r="S39" s="404"/>
      <c r="T39" s="404"/>
    </row>
    <row r="40" spans="1:20" ht="19.5" customHeight="1" x14ac:dyDescent="0.3">
      <c r="A40" s="993" t="s">
        <v>424</v>
      </c>
      <c r="B40" s="994"/>
      <c r="C40" s="994"/>
      <c r="D40" s="994"/>
      <c r="E40" s="994"/>
      <c r="F40" s="994"/>
      <c r="G40" s="994"/>
      <c r="H40" s="1005" t="s">
        <v>421</v>
      </c>
      <c r="I40" s="1006"/>
      <c r="J40" s="1006"/>
      <c r="K40" s="1006"/>
      <c r="L40" s="1007"/>
      <c r="O40" s="404"/>
      <c r="P40" s="404"/>
      <c r="Q40" s="404"/>
      <c r="R40" s="404"/>
      <c r="S40" s="404"/>
      <c r="T40" s="404"/>
    </row>
    <row r="41" spans="1:20" ht="19.5" customHeight="1" x14ac:dyDescent="0.3">
      <c r="A41" s="976" t="s">
        <v>201</v>
      </c>
      <c r="B41" s="977"/>
      <c r="C41" s="887"/>
      <c r="D41" s="887"/>
      <c r="E41" s="887"/>
      <c r="F41" s="887"/>
      <c r="G41" s="887"/>
      <c r="H41" s="1008"/>
      <c r="I41" s="1009"/>
      <c r="J41" s="1009"/>
      <c r="K41" s="1009"/>
      <c r="L41" s="1010"/>
      <c r="O41" s="404"/>
      <c r="P41" s="404"/>
      <c r="Q41" s="404"/>
      <c r="R41" s="404"/>
      <c r="S41" s="404"/>
    </row>
    <row r="42" spans="1:20" ht="19.5" customHeight="1" thickBot="1" x14ac:dyDescent="0.35">
      <c r="A42" s="886"/>
      <c r="B42" s="887"/>
      <c r="C42" s="887"/>
      <c r="D42" s="887"/>
      <c r="E42" s="887"/>
      <c r="F42" s="887"/>
      <c r="G42" s="887"/>
      <c r="H42" s="998"/>
      <c r="I42" s="999"/>
      <c r="J42" s="999"/>
      <c r="K42" s="999"/>
      <c r="L42" s="1000"/>
    </row>
    <row r="43" spans="1:20" ht="19.5" customHeight="1" x14ac:dyDescent="0.3">
      <c r="A43" s="886"/>
      <c r="B43" s="887"/>
      <c r="C43" s="887"/>
      <c r="D43" s="887"/>
      <c r="E43" s="887"/>
      <c r="F43" s="887"/>
      <c r="G43" s="887"/>
      <c r="H43" s="420" t="s">
        <v>374</v>
      </c>
      <c r="I43" s="421" t="s">
        <v>409</v>
      </c>
      <c r="J43" s="422" t="s">
        <v>219</v>
      </c>
      <c r="K43" s="1001" t="s">
        <v>23</v>
      </c>
      <c r="L43" s="1002"/>
    </row>
    <row r="44" spans="1:20" ht="19.5" customHeight="1" x14ac:dyDescent="0.3">
      <c r="A44" s="886"/>
      <c r="B44" s="887"/>
      <c r="C44" s="887"/>
      <c r="D44" s="887"/>
      <c r="E44" s="887"/>
      <c r="F44" s="887"/>
      <c r="G44" s="887"/>
      <c r="H44" s="394" t="s">
        <v>24</v>
      </c>
      <c r="I44" s="423" t="s">
        <v>738</v>
      </c>
      <c r="J44" s="424"/>
      <c r="K44" s="904"/>
      <c r="L44" s="906"/>
    </row>
    <row r="45" spans="1:20" ht="19.5" customHeight="1" x14ac:dyDescent="0.3">
      <c r="A45" s="886"/>
      <c r="B45" s="887"/>
      <c r="C45" s="887"/>
      <c r="D45" s="887"/>
      <c r="E45" s="887"/>
      <c r="F45" s="887"/>
      <c r="G45" s="887"/>
      <c r="H45" s="360"/>
      <c r="I45" s="361"/>
      <c r="J45" s="338"/>
      <c r="K45" s="1003"/>
      <c r="L45" s="1004"/>
      <c r="M45" s="425"/>
      <c r="N45" s="425"/>
    </row>
    <row r="46" spans="1:20" ht="19.5" customHeight="1" x14ac:dyDescent="0.3">
      <c r="A46" s="886"/>
      <c r="B46" s="887"/>
      <c r="C46" s="887"/>
      <c r="D46" s="887"/>
      <c r="E46" s="887"/>
      <c r="F46" s="887"/>
      <c r="G46" s="887"/>
      <c r="H46" s="360"/>
      <c r="I46" s="361"/>
      <c r="J46" s="338"/>
      <c r="K46" s="1003"/>
      <c r="L46" s="1004"/>
      <c r="M46" s="425"/>
      <c r="N46" s="425"/>
    </row>
    <row r="47" spans="1:20" ht="19.5" customHeight="1" thickBot="1" x14ac:dyDescent="0.35">
      <c r="A47" s="978"/>
      <c r="B47" s="891"/>
      <c r="C47" s="891"/>
      <c r="D47" s="891"/>
      <c r="E47" s="891"/>
      <c r="F47" s="891"/>
      <c r="G47" s="891"/>
      <c r="H47" s="426"/>
      <c r="I47" s="427"/>
      <c r="J47" s="427"/>
      <c r="K47" s="983"/>
      <c r="L47" s="984"/>
      <c r="M47" s="425"/>
      <c r="N47" s="425"/>
    </row>
    <row r="48" spans="1:20" ht="19.5" customHeight="1" thickBot="1" x14ac:dyDescent="0.35">
      <c r="A48" s="985"/>
      <c r="B48" s="986"/>
      <c r="C48" s="986"/>
      <c r="D48" s="986"/>
      <c r="E48" s="986"/>
      <c r="F48" s="986"/>
      <c r="G48" s="986"/>
      <c r="H48" s="986"/>
      <c r="I48" s="986"/>
      <c r="J48" s="986"/>
      <c r="K48" s="986"/>
      <c r="L48" s="987"/>
      <c r="M48" s="387"/>
    </row>
    <row r="49" spans="1:13" ht="19.5" customHeight="1" x14ac:dyDescent="0.3">
      <c r="A49" s="988" t="s">
        <v>418</v>
      </c>
      <c r="B49" s="989"/>
      <c r="C49" s="989"/>
      <c r="D49" s="989"/>
      <c r="E49" s="989"/>
      <c r="F49" s="989"/>
      <c r="G49" s="989"/>
      <c r="H49" s="990" t="s">
        <v>412</v>
      </c>
      <c r="I49" s="991"/>
      <c r="J49" s="991"/>
      <c r="K49" s="991"/>
      <c r="L49" s="992"/>
      <c r="M49" s="387"/>
    </row>
    <row r="50" spans="1:13" ht="19.5" customHeight="1" x14ac:dyDescent="0.3">
      <c r="A50" s="993" t="s">
        <v>424</v>
      </c>
      <c r="B50" s="994"/>
      <c r="C50" s="887"/>
      <c r="D50" s="887"/>
      <c r="E50" s="887"/>
      <c r="F50" s="887"/>
      <c r="G50" s="887"/>
      <c r="H50" s="995" t="s">
        <v>421</v>
      </c>
      <c r="I50" s="996"/>
      <c r="J50" s="996"/>
      <c r="K50" s="996"/>
      <c r="L50" s="997"/>
      <c r="M50" s="387"/>
    </row>
    <row r="51" spans="1:13" ht="19.5" customHeight="1" x14ac:dyDescent="0.3">
      <c r="A51" s="976" t="s">
        <v>201</v>
      </c>
      <c r="B51" s="977"/>
      <c r="C51" s="887"/>
      <c r="D51" s="887"/>
      <c r="E51" s="887"/>
      <c r="F51" s="887"/>
      <c r="G51" s="887"/>
      <c r="H51" s="428"/>
      <c r="I51" s="429"/>
      <c r="J51" s="429"/>
      <c r="K51" s="429"/>
      <c r="L51" s="430"/>
      <c r="M51" s="387"/>
    </row>
    <row r="52" spans="1:13" ht="19.5" customHeight="1" x14ac:dyDescent="0.3">
      <c r="A52" s="886"/>
      <c r="B52" s="887"/>
      <c r="C52" s="887"/>
      <c r="D52" s="887"/>
      <c r="E52" s="887"/>
      <c r="F52" s="887"/>
      <c r="G52" s="887"/>
      <c r="H52" s="431"/>
      <c r="I52" s="432"/>
      <c r="J52" s="432"/>
      <c r="K52" s="432"/>
      <c r="L52" s="433"/>
      <c r="M52" s="387"/>
    </row>
    <row r="53" spans="1:13" ht="19.5" customHeight="1" x14ac:dyDescent="0.3">
      <c r="A53" s="886"/>
      <c r="B53" s="887"/>
      <c r="C53" s="887"/>
      <c r="D53" s="887"/>
      <c r="E53" s="887"/>
      <c r="F53" s="887"/>
      <c r="G53" s="887"/>
      <c r="H53" s="434" t="s">
        <v>374</v>
      </c>
      <c r="I53" s="435" t="s">
        <v>409</v>
      </c>
      <c r="J53" s="436" t="s">
        <v>219</v>
      </c>
      <c r="K53" s="979" t="s">
        <v>23</v>
      </c>
      <c r="L53" s="980"/>
      <c r="M53" s="387"/>
    </row>
    <row r="54" spans="1:13" ht="19.5" customHeight="1" x14ac:dyDescent="0.3">
      <c r="A54" s="886"/>
      <c r="B54" s="887"/>
      <c r="C54" s="887"/>
      <c r="D54" s="887"/>
      <c r="E54" s="887"/>
      <c r="F54" s="887"/>
      <c r="G54" s="887"/>
      <c r="H54" s="394" t="s">
        <v>24</v>
      </c>
      <c r="I54" s="423" t="s">
        <v>738</v>
      </c>
      <c r="J54" s="340"/>
      <c r="K54" s="904"/>
      <c r="L54" s="906"/>
      <c r="M54" s="387"/>
    </row>
    <row r="55" spans="1:13" ht="19.5" customHeight="1" x14ac:dyDescent="0.3">
      <c r="A55" s="886"/>
      <c r="B55" s="887"/>
      <c r="C55" s="887"/>
      <c r="D55" s="887"/>
      <c r="E55" s="887"/>
      <c r="F55" s="887"/>
      <c r="G55" s="887"/>
      <c r="H55" s="360"/>
      <c r="I55" s="361"/>
      <c r="J55" s="338"/>
      <c r="K55" s="981"/>
      <c r="L55" s="982"/>
      <c r="M55" s="387"/>
    </row>
    <row r="56" spans="1:13" ht="19.5" customHeight="1" x14ac:dyDescent="0.3">
      <c r="A56" s="886"/>
      <c r="B56" s="887"/>
      <c r="C56" s="887"/>
      <c r="D56" s="887"/>
      <c r="E56" s="887"/>
      <c r="F56" s="887"/>
      <c r="G56" s="887"/>
      <c r="H56" s="437"/>
      <c r="I56" s="438"/>
      <c r="J56" s="438"/>
      <c r="K56" s="981"/>
      <c r="L56" s="982"/>
      <c r="M56" s="387"/>
    </row>
    <row r="57" spans="1:13" ht="19.5" customHeight="1" thickBot="1" x14ac:dyDescent="0.35">
      <c r="A57" s="978"/>
      <c r="B57" s="891"/>
      <c r="C57" s="891"/>
      <c r="D57" s="891"/>
      <c r="E57" s="891"/>
      <c r="F57" s="891"/>
      <c r="G57" s="891"/>
      <c r="H57" s="439"/>
      <c r="I57" s="440"/>
      <c r="J57" s="440"/>
      <c r="K57" s="983"/>
      <c r="L57" s="984"/>
      <c r="M57" s="387"/>
    </row>
    <row r="58" spans="1:13" ht="19.5" customHeight="1" x14ac:dyDescent="0.3">
      <c r="A58" s="353"/>
      <c r="B58" s="34"/>
      <c r="C58" s="34"/>
      <c r="D58" s="34"/>
      <c r="E58" s="34"/>
      <c r="F58" s="34"/>
      <c r="G58" s="34"/>
      <c r="H58" s="387"/>
      <c r="I58" s="387"/>
      <c r="J58" s="387"/>
      <c r="K58" s="387"/>
      <c r="L58" s="387"/>
      <c r="M58" s="387"/>
    </row>
    <row r="59" spans="1:13" ht="19.5" customHeight="1" x14ac:dyDescent="0.3">
      <c r="A59" s="353"/>
      <c r="B59" s="34"/>
      <c r="C59" s="34"/>
      <c r="D59" s="34"/>
      <c r="E59" s="34"/>
      <c r="F59" s="34"/>
      <c r="G59" s="34"/>
      <c r="H59" s="387"/>
      <c r="I59" s="387"/>
      <c r="J59" s="387"/>
      <c r="K59" s="387"/>
      <c r="L59" s="387"/>
      <c r="M59" s="387"/>
    </row>
  </sheetData>
  <mergeCells count="91">
    <mergeCell ref="A7:C7"/>
    <mergeCell ref="H7:L7"/>
    <mergeCell ref="A1:D3"/>
    <mergeCell ref="E2:K3"/>
    <mergeCell ref="L2:L3"/>
    <mergeCell ref="A4:L4"/>
    <mergeCell ref="E1:K1"/>
    <mergeCell ref="A5:C5"/>
    <mergeCell ref="D5:G5"/>
    <mergeCell ref="H5:J5"/>
    <mergeCell ref="K5:L5"/>
    <mergeCell ref="A6:L6"/>
    <mergeCell ref="A16:G20"/>
    <mergeCell ref="J17:L17"/>
    <mergeCell ref="J18:L18"/>
    <mergeCell ref="J19:L19"/>
    <mergeCell ref="A8:G12"/>
    <mergeCell ref="J9:L9"/>
    <mergeCell ref="J10:L10"/>
    <mergeCell ref="J11:L11"/>
    <mergeCell ref="J12:L12"/>
    <mergeCell ref="H8:J8"/>
    <mergeCell ref="K8:L8"/>
    <mergeCell ref="J13:L13"/>
    <mergeCell ref="A14:L14"/>
    <mergeCell ref="A15:C15"/>
    <mergeCell ref="D15:F15"/>
    <mergeCell ref="H15:L15"/>
    <mergeCell ref="A21:E21"/>
    <mergeCell ref="J21:L21"/>
    <mergeCell ref="A22:L22"/>
    <mergeCell ref="A23:C23"/>
    <mergeCell ref="D23:G23"/>
    <mergeCell ref="H23:L23"/>
    <mergeCell ref="A24:G28"/>
    <mergeCell ref="J25:L25"/>
    <mergeCell ref="J26:L26"/>
    <mergeCell ref="J27:L27"/>
    <mergeCell ref="J28:L28"/>
    <mergeCell ref="A29:E29"/>
    <mergeCell ref="F29:G29"/>
    <mergeCell ref="J29:L29"/>
    <mergeCell ref="A30:L30"/>
    <mergeCell ref="A31:C31"/>
    <mergeCell ref="D31:G31"/>
    <mergeCell ref="H31:L31"/>
    <mergeCell ref="A32:G36"/>
    <mergeCell ref="J33:L33"/>
    <mergeCell ref="J34:L34"/>
    <mergeCell ref="J35:L35"/>
    <mergeCell ref="J36:L36"/>
    <mergeCell ref="A37:E37"/>
    <mergeCell ref="F37:G37"/>
    <mergeCell ref="J37:L37"/>
    <mergeCell ref="A38:L38"/>
    <mergeCell ref="A39:G39"/>
    <mergeCell ref="H39:L39"/>
    <mergeCell ref="A40:B40"/>
    <mergeCell ref="C40:G40"/>
    <mergeCell ref="H40:L40"/>
    <mergeCell ref="A41:B41"/>
    <mergeCell ref="C41:G41"/>
    <mergeCell ref="H41:L41"/>
    <mergeCell ref="A42:G47"/>
    <mergeCell ref="H42:L42"/>
    <mergeCell ref="K43:L43"/>
    <mergeCell ref="K44:L44"/>
    <mergeCell ref="K45:L45"/>
    <mergeCell ref="K46:L46"/>
    <mergeCell ref="K47:L47"/>
    <mergeCell ref="A48:L48"/>
    <mergeCell ref="A49:G49"/>
    <mergeCell ref="H49:L49"/>
    <mergeCell ref="A50:B50"/>
    <mergeCell ref="C50:G50"/>
    <mergeCell ref="H50:L50"/>
    <mergeCell ref="A51:B51"/>
    <mergeCell ref="C51:G51"/>
    <mergeCell ref="A52:G57"/>
    <mergeCell ref="K53:L53"/>
    <mergeCell ref="K54:L54"/>
    <mergeCell ref="K55:L55"/>
    <mergeCell ref="K56:L56"/>
    <mergeCell ref="K57:L57"/>
    <mergeCell ref="H16:J16"/>
    <mergeCell ref="K16:L16"/>
    <mergeCell ref="H24:J24"/>
    <mergeCell ref="K24:L24"/>
    <mergeCell ref="H32:J32"/>
    <mergeCell ref="K32:L32"/>
    <mergeCell ref="J20:L2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 xml:space="preserve">&amp;L&amp;F&amp;C&amp;A&amp;R&amp;D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0B38C4-5EC7-4C64-AA7A-B0FC724EE524}">
          <x14:formula1>
            <xm:f>Data!$G$3:$G$7</xm:f>
          </x14:formula1>
          <xm:sqref>H16 H8 H24 H32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6B05-72FE-4A15-92A3-CFFFEB7379D4}">
  <sheetPr codeName="Taul24">
    <tabColor indexed="44"/>
    <pageSetUpPr fitToPage="1"/>
  </sheetPr>
  <dimension ref="A1:J53"/>
  <sheetViews>
    <sheetView view="pageBreakPreview" zoomScale="90" zoomScaleNormal="125" zoomScaleSheetLayoutView="90" workbookViewId="0">
      <selection activeCell="O17" sqref="O17"/>
    </sheetView>
  </sheetViews>
  <sheetFormatPr defaultColWidth="6.81640625" defaultRowHeight="15" x14ac:dyDescent="0.25"/>
  <cols>
    <col min="1" max="3" width="6.81640625" style="325" customWidth="1"/>
    <col min="4" max="4" width="6.81640625" style="326" customWidth="1"/>
    <col min="5" max="5" width="6.81640625" style="325" customWidth="1"/>
    <col min="6" max="6" width="6.81640625" style="326" customWidth="1"/>
    <col min="7" max="7" width="15.54296875" style="325" customWidth="1"/>
    <col min="8" max="8" width="12.90625" style="325" customWidth="1"/>
    <col min="9" max="9" width="17.81640625" style="325" customWidth="1"/>
    <col min="10" max="10" width="13.90625" style="326" customWidth="1"/>
    <col min="11" max="16384" width="6.81640625" style="1"/>
  </cols>
  <sheetData>
    <row r="1" spans="1:10" ht="20.100000000000001" customHeight="1" x14ac:dyDescent="0.3">
      <c r="A1" s="857"/>
      <c r="B1" s="671"/>
      <c r="C1" s="671"/>
      <c r="D1" s="671"/>
      <c r="E1" s="859" t="s">
        <v>754</v>
      </c>
      <c r="F1" s="859"/>
      <c r="G1" s="859"/>
      <c r="H1" s="859"/>
      <c r="I1" s="860"/>
      <c r="J1" s="145" t="s">
        <v>106</v>
      </c>
    </row>
    <row r="2" spans="1:10" ht="20.100000000000001" customHeight="1" x14ac:dyDescent="0.25">
      <c r="A2" s="672"/>
      <c r="B2" s="858"/>
      <c r="C2" s="858"/>
      <c r="D2" s="858"/>
      <c r="E2" s="1091" t="s">
        <v>36</v>
      </c>
      <c r="F2" s="1091"/>
      <c r="G2" s="1091"/>
      <c r="H2" s="1091"/>
      <c r="I2" s="1091"/>
      <c r="J2" s="146">
        <v>45905</v>
      </c>
    </row>
    <row r="3" spans="1:10" ht="20.100000000000001" customHeight="1" thickBot="1" x14ac:dyDescent="0.3">
      <c r="A3" s="672"/>
      <c r="B3" s="858"/>
      <c r="C3" s="858"/>
      <c r="D3" s="858"/>
      <c r="E3" s="1091"/>
      <c r="F3" s="1091"/>
      <c r="G3" s="1091"/>
      <c r="H3" s="1092"/>
      <c r="I3" s="1092"/>
      <c r="J3" s="147"/>
    </row>
    <row r="4" spans="1:10" ht="20.100000000000001" customHeight="1" x14ac:dyDescent="0.25">
      <c r="A4" s="863" t="s">
        <v>5</v>
      </c>
      <c r="B4" s="864"/>
      <c r="C4" s="865"/>
      <c r="D4" s="866"/>
      <c r="E4" s="866"/>
      <c r="F4" s="866"/>
      <c r="G4" s="1093" t="s">
        <v>32</v>
      </c>
      <c r="H4" s="871"/>
      <c r="I4" s="872"/>
      <c r="J4" s="873"/>
    </row>
    <row r="5" spans="1:10" ht="20.100000000000001" customHeight="1" thickBot="1" x14ac:dyDescent="0.3">
      <c r="A5" s="678" t="s">
        <v>31</v>
      </c>
      <c r="B5" s="552"/>
      <c r="C5" s="867"/>
      <c r="D5" s="868"/>
      <c r="E5" s="868"/>
      <c r="F5" s="868"/>
      <c r="G5" s="1094"/>
      <c r="H5" s="607"/>
      <c r="I5" s="874"/>
      <c r="J5" s="875"/>
    </row>
    <row r="6" spans="1:10" ht="20.100000000000001" customHeight="1" x14ac:dyDescent="0.3">
      <c r="A6" s="1085"/>
      <c r="B6" s="1086"/>
      <c r="C6" s="1086"/>
      <c r="D6" s="1086"/>
      <c r="E6" s="1086"/>
      <c r="F6" s="1087"/>
      <c r="G6" s="1045" t="s">
        <v>111</v>
      </c>
      <c r="H6" s="1046"/>
      <c r="I6" s="1046"/>
      <c r="J6" s="1047"/>
    </row>
    <row r="7" spans="1:10" ht="20.100000000000001" customHeight="1" x14ac:dyDescent="0.25">
      <c r="A7" s="1088"/>
      <c r="B7" s="1089"/>
      <c r="C7" s="1089"/>
      <c r="D7" s="1089"/>
      <c r="E7" s="1089"/>
      <c r="F7" s="1090"/>
      <c r="G7" s="893"/>
      <c r="H7" s="894"/>
      <c r="I7" s="719" t="s">
        <v>90</v>
      </c>
      <c r="J7" s="1048"/>
    </row>
    <row r="8" spans="1:10" ht="20.100000000000001" customHeight="1" thickBot="1" x14ac:dyDescent="0.3">
      <c r="A8" s="1088"/>
      <c r="B8" s="1089"/>
      <c r="C8" s="1089"/>
      <c r="D8" s="1089"/>
      <c r="E8" s="1089"/>
      <c r="F8" s="1090"/>
      <c r="G8" s="895"/>
      <c r="H8" s="896"/>
      <c r="I8" s="899"/>
      <c r="J8" s="1049"/>
    </row>
    <row r="9" spans="1:10" ht="20.100000000000001" customHeight="1" x14ac:dyDescent="0.25">
      <c r="A9" s="1080" t="s">
        <v>627</v>
      </c>
      <c r="B9" s="1081"/>
      <c r="C9" s="1081"/>
      <c r="D9" s="1081"/>
      <c r="E9" s="1081"/>
      <c r="F9" s="1082"/>
      <c r="G9" s="275" t="s">
        <v>34</v>
      </c>
      <c r="H9" s="283" t="s">
        <v>28</v>
      </c>
      <c r="I9" s="276" t="s">
        <v>115</v>
      </c>
      <c r="J9" s="441" t="s">
        <v>129</v>
      </c>
    </row>
    <row r="10" spans="1:10" ht="20.100000000000001" customHeight="1" thickBot="1" x14ac:dyDescent="0.3">
      <c r="A10" s="1060" t="s">
        <v>39</v>
      </c>
      <c r="B10" s="1061"/>
      <c r="C10" s="1061"/>
      <c r="D10" s="1061"/>
      <c r="E10" s="1061"/>
      <c r="F10" s="1062"/>
      <c r="G10" s="277" t="s">
        <v>114</v>
      </c>
      <c r="H10" s="286" t="s">
        <v>96</v>
      </c>
      <c r="I10" s="278" t="s">
        <v>97</v>
      </c>
      <c r="J10" s="442" t="s">
        <v>127</v>
      </c>
    </row>
    <row r="11" spans="1:10" ht="20.100000000000001" customHeight="1" x14ac:dyDescent="0.25">
      <c r="A11" s="1063" t="s">
        <v>40</v>
      </c>
      <c r="B11" s="1064"/>
      <c r="C11" s="1064"/>
      <c r="D11" s="1064"/>
      <c r="E11" s="1064"/>
      <c r="F11" s="1065"/>
      <c r="G11" s="284"/>
      <c r="H11" s="443"/>
      <c r="I11" s="280"/>
      <c r="J11" s="282"/>
    </row>
    <row r="12" spans="1:10" ht="20.100000000000001" customHeight="1" x14ac:dyDescent="0.25">
      <c r="A12" s="444" t="s">
        <v>628</v>
      </c>
      <c r="B12" s="445"/>
      <c r="C12" s="445"/>
      <c r="D12" s="445"/>
      <c r="E12" s="445"/>
      <c r="F12" s="36"/>
      <c r="G12" s="284"/>
      <c r="H12" s="284"/>
      <c r="I12" s="280"/>
      <c r="J12" s="282"/>
    </row>
    <row r="13" spans="1:10" ht="20.100000000000001" customHeight="1" x14ac:dyDescent="0.25">
      <c r="A13" s="1069"/>
      <c r="B13" s="1070"/>
      <c r="C13" s="1070"/>
      <c r="D13" s="1070"/>
      <c r="E13" s="1070"/>
      <c r="F13" s="1071"/>
      <c r="G13" s="284"/>
      <c r="H13" s="284"/>
      <c r="I13" s="280"/>
      <c r="J13" s="282"/>
    </row>
    <row r="14" spans="1:10" ht="20.100000000000001" customHeight="1" x14ac:dyDescent="0.25">
      <c r="A14" s="1072" t="s">
        <v>130</v>
      </c>
      <c r="B14" s="1073"/>
      <c r="C14" s="1073"/>
      <c r="D14" s="446"/>
      <c r="E14" s="1076"/>
      <c r="F14" s="1077"/>
      <c r="G14" s="284"/>
      <c r="H14" s="284"/>
      <c r="I14" s="280"/>
      <c r="J14" s="282"/>
    </row>
    <row r="15" spans="1:10" ht="20.100000000000001" customHeight="1" x14ac:dyDescent="0.25">
      <c r="A15" s="1072"/>
      <c r="B15" s="1073"/>
      <c r="C15" s="1073"/>
      <c r="D15" s="446"/>
      <c r="E15" s="1076"/>
      <c r="F15" s="1077"/>
      <c r="G15" s="284"/>
      <c r="H15" s="284"/>
      <c r="I15" s="280"/>
      <c r="J15" s="282"/>
    </row>
    <row r="16" spans="1:10" ht="20.100000000000001" customHeight="1" thickBot="1" x14ac:dyDescent="0.3">
      <c r="A16" s="1074"/>
      <c r="B16" s="1075"/>
      <c r="C16" s="1075"/>
      <c r="D16" s="18"/>
      <c r="E16" s="1078"/>
      <c r="F16" s="1079"/>
      <c r="G16" s="285"/>
      <c r="H16" s="285"/>
      <c r="I16" s="281"/>
      <c r="J16" s="447"/>
    </row>
    <row r="17" spans="1:10" ht="20.100000000000001" customHeight="1" x14ac:dyDescent="0.3">
      <c r="A17" s="1083"/>
      <c r="B17" s="1084"/>
      <c r="C17" s="1084"/>
      <c r="D17" s="1084"/>
      <c r="E17" s="1084"/>
      <c r="F17" s="1051"/>
      <c r="G17" s="1045" t="s">
        <v>111</v>
      </c>
      <c r="H17" s="1046"/>
      <c r="I17" s="1046"/>
      <c r="J17" s="1047"/>
    </row>
    <row r="18" spans="1:10" ht="20.100000000000001" customHeight="1" x14ac:dyDescent="0.25">
      <c r="A18" s="1052"/>
      <c r="B18" s="476"/>
      <c r="C18" s="476"/>
      <c r="D18" s="476"/>
      <c r="E18" s="476"/>
      <c r="F18" s="1053"/>
      <c r="G18" s="893"/>
      <c r="H18" s="894"/>
      <c r="I18" s="719" t="s">
        <v>90</v>
      </c>
      <c r="J18" s="1048"/>
    </row>
    <row r="19" spans="1:10" ht="20.100000000000001" customHeight="1" thickBot="1" x14ac:dyDescent="0.3">
      <c r="A19" s="1052"/>
      <c r="B19" s="476"/>
      <c r="C19" s="476"/>
      <c r="D19" s="476"/>
      <c r="E19" s="476"/>
      <c r="F19" s="1053"/>
      <c r="G19" s="895"/>
      <c r="H19" s="896"/>
      <c r="I19" s="899"/>
      <c r="J19" s="1049"/>
    </row>
    <row r="20" spans="1:10" ht="20.100000000000001" customHeight="1" x14ac:dyDescent="0.25">
      <c r="A20" s="1080" t="s">
        <v>627</v>
      </c>
      <c r="B20" s="1081"/>
      <c r="C20" s="1081"/>
      <c r="D20" s="1081"/>
      <c r="E20" s="1081"/>
      <c r="F20" s="1082"/>
      <c r="G20" s="275" t="s">
        <v>34</v>
      </c>
      <c r="H20" s="283" t="s">
        <v>28</v>
      </c>
      <c r="I20" s="276" t="s">
        <v>115</v>
      </c>
      <c r="J20" s="441" t="s">
        <v>129</v>
      </c>
    </row>
    <row r="21" spans="1:10" ht="20.100000000000001" customHeight="1" thickBot="1" x14ac:dyDescent="0.3">
      <c r="A21" s="1060" t="s">
        <v>39</v>
      </c>
      <c r="B21" s="1061"/>
      <c r="C21" s="1061"/>
      <c r="D21" s="1061"/>
      <c r="E21" s="1061"/>
      <c r="F21" s="1062"/>
      <c r="G21" s="277" t="s">
        <v>114</v>
      </c>
      <c r="H21" s="286" t="s">
        <v>96</v>
      </c>
      <c r="I21" s="278" t="s">
        <v>97</v>
      </c>
      <c r="J21" s="442" t="s">
        <v>127</v>
      </c>
    </row>
    <row r="22" spans="1:10" ht="20.100000000000001" customHeight="1" x14ac:dyDescent="0.25">
      <c r="A22" s="1063" t="s">
        <v>40</v>
      </c>
      <c r="B22" s="1064"/>
      <c r="C22" s="1064"/>
      <c r="D22" s="1064"/>
      <c r="E22" s="1064"/>
      <c r="F22" s="1065"/>
      <c r="G22" s="284"/>
      <c r="H22" s="443"/>
      <c r="I22" s="280"/>
      <c r="J22" s="282"/>
    </row>
    <row r="23" spans="1:10" ht="20.100000000000001" customHeight="1" x14ac:dyDescent="0.25">
      <c r="A23" s="444" t="s">
        <v>628</v>
      </c>
      <c r="B23" s="445"/>
      <c r="C23" s="445"/>
      <c r="D23" s="445"/>
      <c r="E23" s="445"/>
      <c r="F23" s="36"/>
      <c r="G23" s="284"/>
      <c r="H23" s="284"/>
      <c r="I23" s="280"/>
      <c r="J23" s="282"/>
    </row>
    <row r="24" spans="1:10" ht="20.100000000000001" customHeight="1" x14ac:dyDescent="0.25">
      <c r="A24" s="1069"/>
      <c r="B24" s="1070"/>
      <c r="C24" s="1070"/>
      <c r="D24" s="1070"/>
      <c r="E24" s="1070"/>
      <c r="F24" s="1071"/>
      <c r="G24" s="284"/>
      <c r="H24" s="284"/>
      <c r="I24" s="280"/>
      <c r="J24" s="282"/>
    </row>
    <row r="25" spans="1:10" ht="20.100000000000001" customHeight="1" x14ac:dyDescent="0.25">
      <c r="A25" s="1072" t="s">
        <v>130</v>
      </c>
      <c r="B25" s="1073"/>
      <c r="C25" s="1073"/>
      <c r="D25" s="446"/>
      <c r="E25" s="1076"/>
      <c r="F25" s="1077"/>
      <c r="G25" s="284"/>
      <c r="H25" s="284"/>
      <c r="I25" s="280"/>
      <c r="J25" s="282"/>
    </row>
    <row r="26" spans="1:10" ht="20.100000000000001" customHeight="1" x14ac:dyDescent="0.25">
      <c r="A26" s="1072"/>
      <c r="B26" s="1073"/>
      <c r="C26" s="1073"/>
      <c r="D26" s="446"/>
      <c r="E26" s="1076"/>
      <c r="F26" s="1077"/>
      <c r="G26" s="284"/>
      <c r="H26" s="284"/>
      <c r="I26" s="280"/>
      <c r="J26" s="282"/>
    </row>
    <row r="27" spans="1:10" ht="20.100000000000001" customHeight="1" thickBot="1" x14ac:dyDescent="0.3">
      <c r="A27" s="1074"/>
      <c r="B27" s="1075"/>
      <c r="C27" s="1075"/>
      <c r="D27" s="18"/>
      <c r="E27" s="1078"/>
      <c r="F27" s="1079"/>
      <c r="G27" s="285"/>
      <c r="H27" s="285"/>
      <c r="I27" s="281"/>
      <c r="J27" s="447"/>
    </row>
    <row r="28" spans="1:10" ht="20.100000000000001" customHeight="1" x14ac:dyDescent="0.3">
      <c r="A28" s="1085"/>
      <c r="B28" s="1086"/>
      <c r="C28" s="1086"/>
      <c r="D28" s="1086"/>
      <c r="E28" s="1086"/>
      <c r="F28" s="1087"/>
      <c r="G28" s="1045" t="s">
        <v>111</v>
      </c>
      <c r="H28" s="1046"/>
      <c r="I28" s="1046"/>
      <c r="J28" s="1047"/>
    </row>
    <row r="29" spans="1:10" ht="20.100000000000001" customHeight="1" x14ac:dyDescent="0.25">
      <c r="A29" s="1088"/>
      <c r="B29" s="1089"/>
      <c r="C29" s="1089"/>
      <c r="D29" s="1089"/>
      <c r="E29" s="1089"/>
      <c r="F29" s="1090"/>
      <c r="G29" s="893"/>
      <c r="H29" s="894"/>
      <c r="I29" s="719" t="s">
        <v>90</v>
      </c>
      <c r="J29" s="1048"/>
    </row>
    <row r="30" spans="1:10" ht="20.100000000000001" customHeight="1" thickBot="1" x14ac:dyDescent="0.3">
      <c r="A30" s="1088"/>
      <c r="B30" s="1089"/>
      <c r="C30" s="1089"/>
      <c r="D30" s="1089"/>
      <c r="E30" s="1089"/>
      <c r="F30" s="1090"/>
      <c r="G30" s="895"/>
      <c r="H30" s="896"/>
      <c r="I30" s="899"/>
      <c r="J30" s="1049"/>
    </row>
    <row r="31" spans="1:10" ht="20.100000000000001" customHeight="1" x14ac:dyDescent="0.25">
      <c r="A31" s="1080" t="s">
        <v>627</v>
      </c>
      <c r="B31" s="1081"/>
      <c r="C31" s="1081"/>
      <c r="D31" s="1081"/>
      <c r="E31" s="1081"/>
      <c r="F31" s="1082"/>
      <c r="G31" s="275" t="s">
        <v>34</v>
      </c>
      <c r="H31" s="283" t="s">
        <v>28</v>
      </c>
      <c r="I31" s="276" t="s">
        <v>115</v>
      </c>
      <c r="J31" s="441" t="s">
        <v>129</v>
      </c>
    </row>
    <row r="32" spans="1:10" ht="20.100000000000001" customHeight="1" thickBot="1" x14ac:dyDescent="0.3">
      <c r="A32" s="1060" t="s">
        <v>37</v>
      </c>
      <c r="B32" s="1061"/>
      <c r="C32" s="1061"/>
      <c r="D32" s="1061"/>
      <c r="E32" s="1061"/>
      <c r="F32" s="1062"/>
      <c r="G32" s="277" t="s">
        <v>114</v>
      </c>
      <c r="H32" s="286" t="s">
        <v>96</v>
      </c>
      <c r="I32" s="278" t="s">
        <v>97</v>
      </c>
      <c r="J32" s="442" t="s">
        <v>127</v>
      </c>
    </row>
    <row r="33" spans="1:10" ht="20.100000000000001" customHeight="1" x14ac:dyDescent="0.25">
      <c r="A33" s="1063" t="s">
        <v>38</v>
      </c>
      <c r="B33" s="1064"/>
      <c r="C33" s="1064"/>
      <c r="D33" s="1064"/>
      <c r="E33" s="1064"/>
      <c r="F33" s="1065"/>
      <c r="G33" s="284"/>
      <c r="H33" s="443"/>
      <c r="I33" s="280"/>
      <c r="J33" s="282"/>
    </row>
    <row r="34" spans="1:10" ht="20.100000000000001" customHeight="1" x14ac:dyDescent="0.25">
      <c r="A34" s="1066" t="s">
        <v>629</v>
      </c>
      <c r="B34" s="1067"/>
      <c r="C34" s="1067"/>
      <c r="D34" s="1067"/>
      <c r="E34" s="1067"/>
      <c r="F34" s="1068"/>
      <c r="G34" s="284"/>
      <c r="H34" s="284"/>
      <c r="I34" s="280"/>
      <c r="J34" s="282"/>
    </row>
    <row r="35" spans="1:10" ht="20.100000000000001" customHeight="1" x14ac:dyDescent="0.25">
      <c r="A35" s="1069"/>
      <c r="B35" s="1070"/>
      <c r="C35" s="1070"/>
      <c r="D35" s="1070"/>
      <c r="E35" s="1070"/>
      <c r="F35" s="1071"/>
      <c r="G35" s="284"/>
      <c r="H35" s="284"/>
      <c r="I35" s="280"/>
      <c r="J35" s="282"/>
    </row>
    <row r="36" spans="1:10" ht="20.100000000000001" customHeight="1" x14ac:dyDescent="0.25">
      <c r="A36" s="1072" t="s">
        <v>130</v>
      </c>
      <c r="B36" s="1073"/>
      <c r="C36" s="1073"/>
      <c r="D36" s="446"/>
      <c r="E36" s="1076"/>
      <c r="F36" s="1077"/>
      <c r="G36" s="284"/>
      <c r="H36" s="284"/>
      <c r="I36" s="280"/>
      <c r="J36" s="282"/>
    </row>
    <row r="37" spans="1:10" ht="20.100000000000001" customHeight="1" x14ac:dyDescent="0.25">
      <c r="A37" s="1072"/>
      <c r="B37" s="1073"/>
      <c r="C37" s="1073"/>
      <c r="D37" s="446"/>
      <c r="E37" s="1076"/>
      <c r="F37" s="1077"/>
      <c r="G37" s="284"/>
      <c r="H37" s="284"/>
      <c r="I37" s="280"/>
      <c r="J37" s="282"/>
    </row>
    <row r="38" spans="1:10" ht="20.100000000000001" customHeight="1" thickBot="1" x14ac:dyDescent="0.3">
      <c r="A38" s="1074"/>
      <c r="B38" s="1075"/>
      <c r="C38" s="1075"/>
      <c r="D38" s="18"/>
      <c r="E38" s="1078"/>
      <c r="F38" s="1079"/>
      <c r="G38" s="285"/>
      <c r="H38" s="285"/>
      <c r="I38" s="281"/>
      <c r="J38" s="447"/>
    </row>
    <row r="39" spans="1:10" ht="20.100000000000001" customHeight="1" x14ac:dyDescent="0.3">
      <c r="A39" s="1083"/>
      <c r="B39" s="1084"/>
      <c r="C39" s="1084"/>
      <c r="D39" s="1084"/>
      <c r="E39" s="1084"/>
      <c r="F39" s="1051"/>
      <c r="G39" s="1045" t="s">
        <v>111</v>
      </c>
      <c r="H39" s="1046"/>
      <c r="I39" s="1046"/>
      <c r="J39" s="1047"/>
    </row>
    <row r="40" spans="1:10" ht="20.100000000000001" customHeight="1" x14ac:dyDescent="0.25">
      <c r="A40" s="1052"/>
      <c r="B40" s="476"/>
      <c r="C40" s="476"/>
      <c r="D40" s="476"/>
      <c r="E40" s="476"/>
      <c r="F40" s="1053"/>
      <c r="G40" s="893"/>
      <c r="H40" s="894"/>
      <c r="I40" s="719" t="s">
        <v>90</v>
      </c>
      <c r="J40" s="1048"/>
    </row>
    <row r="41" spans="1:10" ht="20.100000000000001" customHeight="1" thickBot="1" x14ac:dyDescent="0.3">
      <c r="A41" s="1052"/>
      <c r="B41" s="476"/>
      <c r="C41" s="476"/>
      <c r="D41" s="476"/>
      <c r="E41" s="476"/>
      <c r="F41" s="1053"/>
      <c r="G41" s="895"/>
      <c r="H41" s="896"/>
      <c r="I41" s="899"/>
      <c r="J41" s="1049"/>
    </row>
    <row r="42" spans="1:10" ht="20.100000000000001" customHeight="1" x14ac:dyDescent="0.25">
      <c r="A42" s="1080" t="s">
        <v>627</v>
      </c>
      <c r="B42" s="1081"/>
      <c r="C42" s="1081"/>
      <c r="D42" s="1081"/>
      <c r="E42" s="1081"/>
      <c r="F42" s="1082"/>
      <c r="G42" s="275" t="s">
        <v>34</v>
      </c>
      <c r="H42" s="283" t="s">
        <v>28</v>
      </c>
      <c r="I42" s="276" t="s">
        <v>115</v>
      </c>
      <c r="J42" s="441" t="s">
        <v>129</v>
      </c>
    </row>
    <row r="43" spans="1:10" ht="20.100000000000001" customHeight="1" thickBot="1" x14ac:dyDescent="0.3">
      <c r="A43" s="1060" t="s">
        <v>37</v>
      </c>
      <c r="B43" s="1061"/>
      <c r="C43" s="1061"/>
      <c r="D43" s="1061"/>
      <c r="E43" s="1061"/>
      <c r="F43" s="1062"/>
      <c r="G43" s="277" t="s">
        <v>114</v>
      </c>
      <c r="H43" s="286" t="s">
        <v>96</v>
      </c>
      <c r="I43" s="278" t="s">
        <v>97</v>
      </c>
      <c r="J43" s="442" t="s">
        <v>127</v>
      </c>
    </row>
    <row r="44" spans="1:10" ht="20.100000000000001" customHeight="1" x14ac:dyDescent="0.25">
      <c r="A44" s="1063" t="s">
        <v>38</v>
      </c>
      <c r="B44" s="1064"/>
      <c r="C44" s="1064"/>
      <c r="D44" s="1064"/>
      <c r="E44" s="1064"/>
      <c r="F44" s="1065"/>
      <c r="G44" s="284"/>
      <c r="H44" s="443"/>
      <c r="I44" s="280"/>
      <c r="J44" s="282"/>
    </row>
    <row r="45" spans="1:10" ht="20.100000000000001" customHeight="1" x14ac:dyDescent="0.25">
      <c r="A45" s="1066" t="s">
        <v>629</v>
      </c>
      <c r="B45" s="1067"/>
      <c r="C45" s="1067"/>
      <c r="D45" s="1067"/>
      <c r="E45" s="1067"/>
      <c r="F45" s="1068"/>
      <c r="G45" s="284"/>
      <c r="H45" s="284"/>
      <c r="I45" s="280"/>
      <c r="J45" s="282"/>
    </row>
    <row r="46" spans="1:10" ht="20.100000000000001" customHeight="1" x14ac:dyDescent="0.25">
      <c r="A46" s="1069"/>
      <c r="B46" s="1070"/>
      <c r="C46" s="1070"/>
      <c r="D46" s="1070"/>
      <c r="E46" s="1070"/>
      <c r="F46" s="1071"/>
      <c r="G46" s="284"/>
      <c r="H46" s="284"/>
      <c r="I46" s="280"/>
      <c r="J46" s="282"/>
    </row>
    <row r="47" spans="1:10" ht="20.100000000000001" customHeight="1" x14ac:dyDescent="0.25">
      <c r="A47" s="1072" t="s">
        <v>130</v>
      </c>
      <c r="B47" s="1073"/>
      <c r="C47" s="1073"/>
      <c r="D47" s="446"/>
      <c r="E47" s="1076"/>
      <c r="F47" s="1077"/>
      <c r="G47" s="284"/>
      <c r="H47" s="284"/>
      <c r="I47" s="280"/>
      <c r="J47" s="282"/>
    </row>
    <row r="48" spans="1:10" ht="20.100000000000001" customHeight="1" x14ac:dyDescent="0.25">
      <c r="A48" s="1072"/>
      <c r="B48" s="1073"/>
      <c r="C48" s="1073"/>
      <c r="D48" s="446"/>
      <c r="E48" s="1076"/>
      <c r="F48" s="1077"/>
      <c r="G48" s="284"/>
      <c r="H48" s="284"/>
      <c r="I48" s="280"/>
      <c r="J48" s="282"/>
    </row>
    <row r="49" spans="1:10" ht="20.100000000000001" customHeight="1" thickBot="1" x14ac:dyDescent="0.3">
      <c r="A49" s="1074"/>
      <c r="B49" s="1075"/>
      <c r="C49" s="1075"/>
      <c r="D49" s="18"/>
      <c r="E49" s="1078"/>
      <c r="F49" s="1079"/>
      <c r="G49" s="285"/>
      <c r="H49" s="285"/>
      <c r="I49" s="281"/>
      <c r="J49" s="447"/>
    </row>
    <row r="50" spans="1:10" ht="19.5" customHeight="1" x14ac:dyDescent="0.25">
      <c r="A50" s="1050" t="s">
        <v>630</v>
      </c>
      <c r="B50" s="1051"/>
      <c r="C50" s="571"/>
      <c r="D50" s="572"/>
      <c r="E50" s="572"/>
      <c r="F50" s="572"/>
      <c r="G50" s="572"/>
      <c r="H50" s="572"/>
      <c r="I50" s="572"/>
      <c r="J50" s="573"/>
    </row>
    <row r="51" spans="1:10" ht="19.5" customHeight="1" x14ac:dyDescent="0.25">
      <c r="A51" s="1052"/>
      <c r="B51" s="1053"/>
      <c r="C51" s="574"/>
      <c r="D51" s="1056"/>
      <c r="E51" s="1056"/>
      <c r="F51" s="1056"/>
      <c r="G51" s="1056"/>
      <c r="H51" s="1056"/>
      <c r="I51" s="1056"/>
      <c r="J51" s="576"/>
    </row>
    <row r="52" spans="1:10" ht="19.5" customHeight="1" x14ac:dyDescent="0.25">
      <c r="A52" s="1052"/>
      <c r="B52" s="1053"/>
      <c r="C52" s="1057"/>
      <c r="D52" s="1058"/>
      <c r="E52" s="1058"/>
      <c r="F52" s="1058"/>
      <c r="G52" s="1058"/>
      <c r="H52" s="1058"/>
      <c r="I52" s="1058"/>
      <c r="J52" s="1059"/>
    </row>
    <row r="53" spans="1:10" ht="19.5" customHeight="1" thickBot="1" x14ac:dyDescent="0.3">
      <c r="A53" s="1054"/>
      <c r="B53" s="1055"/>
      <c r="C53" s="577"/>
      <c r="D53" s="578"/>
      <c r="E53" s="578"/>
      <c r="F53" s="578"/>
      <c r="G53" s="578"/>
      <c r="H53" s="578"/>
      <c r="I53" s="578"/>
      <c r="J53" s="579"/>
    </row>
  </sheetData>
  <mergeCells count="57">
    <mergeCell ref="A9:F9"/>
    <mergeCell ref="A1:D3"/>
    <mergeCell ref="E1:I1"/>
    <mergeCell ref="E2:I3"/>
    <mergeCell ref="A4:B4"/>
    <mergeCell ref="C4:F5"/>
    <mergeCell ref="G4:G5"/>
    <mergeCell ref="H4:J5"/>
    <mergeCell ref="A5:B5"/>
    <mergeCell ref="A6:F8"/>
    <mergeCell ref="G6:J6"/>
    <mergeCell ref="G7:H8"/>
    <mergeCell ref="I7:I8"/>
    <mergeCell ref="J7:J8"/>
    <mergeCell ref="A20:F20"/>
    <mergeCell ref="A21:F21"/>
    <mergeCell ref="A10:F10"/>
    <mergeCell ref="A11:F11"/>
    <mergeCell ref="A13:F13"/>
    <mergeCell ref="A14:C16"/>
    <mergeCell ref="E14:F16"/>
    <mergeCell ref="A17:F19"/>
    <mergeCell ref="G28:J28"/>
    <mergeCell ref="G29:H30"/>
    <mergeCell ref="I29:I30"/>
    <mergeCell ref="J29:J30"/>
    <mergeCell ref="G17:J17"/>
    <mergeCell ref="G18:H19"/>
    <mergeCell ref="I18:I19"/>
    <mergeCell ref="J18:J19"/>
    <mergeCell ref="A36:C38"/>
    <mergeCell ref="E36:F38"/>
    <mergeCell ref="A39:F41"/>
    <mergeCell ref="A22:F22"/>
    <mergeCell ref="A24:F24"/>
    <mergeCell ref="A25:C27"/>
    <mergeCell ref="E25:F27"/>
    <mergeCell ref="A28:F30"/>
    <mergeCell ref="A31:F31"/>
    <mergeCell ref="A32:F32"/>
    <mergeCell ref="A33:F33"/>
    <mergeCell ref="A34:F34"/>
    <mergeCell ref="A35:F35"/>
    <mergeCell ref="G39:J39"/>
    <mergeCell ref="G40:H41"/>
    <mergeCell ref="I40:I41"/>
    <mergeCell ref="J40:J41"/>
    <mergeCell ref="A50:B53"/>
    <mergeCell ref="C50:J51"/>
    <mergeCell ref="C52:J53"/>
    <mergeCell ref="A43:F43"/>
    <mergeCell ref="A44:F44"/>
    <mergeCell ref="A45:F45"/>
    <mergeCell ref="A46:F46"/>
    <mergeCell ref="A47:C49"/>
    <mergeCell ref="E47:F49"/>
    <mergeCell ref="A42:F42"/>
  </mergeCells>
  <pageMargins left="0.59055118110236227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24929" r:id="rId4" name="CheckBox25">
          <controlPr defaultSize="0" autoFill="0" autoLine="0" r:id="rId5">
            <anchor moveWithCells="1">
              <from>
                <xdr:col>3</xdr:col>
                <xdr:colOff>304800</xdr:colOff>
                <xdr:row>13</xdr:row>
                <xdr:rowOff>83820</xdr:rowOff>
              </from>
              <to>
                <xdr:col>5</xdr:col>
                <xdr:colOff>0</xdr:colOff>
                <xdr:row>14</xdr:row>
                <xdr:rowOff>68580</xdr:rowOff>
              </to>
            </anchor>
          </controlPr>
        </control>
      </mc:Choice>
      <mc:Fallback>
        <control shapeId="124929" r:id="rId4" name="CheckBox25"/>
      </mc:Fallback>
    </mc:AlternateContent>
    <mc:AlternateContent xmlns:mc="http://schemas.openxmlformats.org/markup-compatibility/2006">
      <mc:Choice Requires="x14">
        <control shapeId="124930" r:id="rId6" name="CheckBox26">
          <controlPr defaultSize="0" autoFill="0" autoLine="0" r:id="rId7">
            <anchor moveWithCells="1">
              <from>
                <xdr:col>3</xdr:col>
                <xdr:colOff>7620</xdr:colOff>
                <xdr:row>14</xdr:row>
                <xdr:rowOff>137160</xdr:rowOff>
              </from>
              <to>
                <xdr:col>5</xdr:col>
                <xdr:colOff>0</xdr:colOff>
                <xdr:row>15</xdr:row>
                <xdr:rowOff>129540</xdr:rowOff>
              </to>
            </anchor>
          </controlPr>
        </control>
      </mc:Choice>
      <mc:Fallback>
        <control shapeId="124930" r:id="rId6" name="CheckBox26"/>
      </mc:Fallback>
    </mc:AlternateContent>
    <mc:AlternateContent xmlns:mc="http://schemas.openxmlformats.org/markup-compatibility/2006">
      <mc:Choice Requires="x14">
        <control shapeId="124931" r:id="rId8" name="CheckBox15">
          <controlPr defaultSize="0" autoFill="0" autoLine="0" r:id="rId9">
            <anchor moveWithCells="1">
              <from>
                <xdr:col>6</xdr:col>
                <xdr:colOff>144780</xdr:colOff>
                <xdr:row>6</xdr:row>
                <xdr:rowOff>99060</xdr:rowOff>
              </from>
              <to>
                <xdr:col>6</xdr:col>
                <xdr:colOff>1051560</xdr:colOff>
                <xdr:row>7</xdr:row>
                <xdr:rowOff>129540</xdr:rowOff>
              </to>
            </anchor>
          </controlPr>
        </control>
      </mc:Choice>
      <mc:Fallback>
        <control shapeId="124931" r:id="rId8" name="CheckBox15"/>
      </mc:Fallback>
    </mc:AlternateContent>
    <mc:AlternateContent xmlns:mc="http://schemas.openxmlformats.org/markup-compatibility/2006">
      <mc:Choice Requires="x14">
        <control shapeId="124932" r:id="rId10" name="CheckBox1">
          <controlPr defaultSize="0" autoFill="0" autoLine="0" r:id="rId11">
            <anchor moveWithCells="1">
              <from>
                <xdr:col>6</xdr:col>
                <xdr:colOff>144780</xdr:colOff>
                <xdr:row>17</xdr:row>
                <xdr:rowOff>99060</xdr:rowOff>
              </from>
              <to>
                <xdr:col>6</xdr:col>
                <xdr:colOff>1051560</xdr:colOff>
                <xdr:row>18</xdr:row>
                <xdr:rowOff>129540</xdr:rowOff>
              </to>
            </anchor>
          </controlPr>
        </control>
      </mc:Choice>
      <mc:Fallback>
        <control shapeId="124932" r:id="rId10" name="CheckBox1"/>
      </mc:Fallback>
    </mc:AlternateContent>
    <mc:AlternateContent xmlns:mc="http://schemas.openxmlformats.org/markup-compatibility/2006">
      <mc:Choice Requires="x14">
        <control shapeId="124933" r:id="rId12" name="CheckBox11">
          <controlPr defaultSize="0" autoFill="0" autoLine="0" r:id="rId13">
            <anchor moveWithCells="1">
              <from>
                <xdr:col>3</xdr:col>
                <xdr:colOff>304800</xdr:colOff>
                <xdr:row>24</xdr:row>
                <xdr:rowOff>83820</xdr:rowOff>
              </from>
              <to>
                <xdr:col>5</xdr:col>
                <xdr:colOff>0</xdr:colOff>
                <xdr:row>25</xdr:row>
                <xdr:rowOff>68580</xdr:rowOff>
              </to>
            </anchor>
          </controlPr>
        </control>
      </mc:Choice>
      <mc:Fallback>
        <control shapeId="124933" r:id="rId12" name="CheckBox11"/>
      </mc:Fallback>
    </mc:AlternateContent>
    <mc:AlternateContent xmlns:mc="http://schemas.openxmlformats.org/markup-compatibility/2006">
      <mc:Choice Requires="x14">
        <control shapeId="124934" r:id="rId14" name="CheckBox14">
          <controlPr defaultSize="0" autoFill="0" autoLine="0" r:id="rId15">
            <anchor moveWithCells="1">
              <from>
                <xdr:col>3</xdr:col>
                <xdr:colOff>7620</xdr:colOff>
                <xdr:row>25</xdr:row>
                <xdr:rowOff>137160</xdr:rowOff>
              </from>
              <to>
                <xdr:col>5</xdr:col>
                <xdr:colOff>0</xdr:colOff>
                <xdr:row>26</xdr:row>
                <xdr:rowOff>129540</xdr:rowOff>
              </to>
            </anchor>
          </controlPr>
        </control>
      </mc:Choice>
      <mc:Fallback>
        <control shapeId="124934" r:id="rId14" name="CheckBox14"/>
      </mc:Fallback>
    </mc:AlternateContent>
    <mc:AlternateContent xmlns:mc="http://schemas.openxmlformats.org/markup-compatibility/2006">
      <mc:Choice Requires="x14">
        <control shapeId="124935" r:id="rId16" name="CheckBox2">
          <controlPr defaultSize="0" autoFill="0" autoLine="0" r:id="rId17">
            <anchor moveWithCells="1">
              <from>
                <xdr:col>6</xdr:col>
                <xdr:colOff>129540</xdr:colOff>
                <xdr:row>28</xdr:row>
                <xdr:rowOff>68580</xdr:rowOff>
              </from>
              <to>
                <xdr:col>7</xdr:col>
                <xdr:colOff>281940</xdr:colOff>
                <xdr:row>29</xdr:row>
                <xdr:rowOff>167640</xdr:rowOff>
              </to>
            </anchor>
          </controlPr>
        </control>
      </mc:Choice>
      <mc:Fallback>
        <control shapeId="124935" r:id="rId16" name="CheckBox2"/>
      </mc:Fallback>
    </mc:AlternateContent>
    <mc:AlternateContent xmlns:mc="http://schemas.openxmlformats.org/markup-compatibility/2006">
      <mc:Choice Requires="x14">
        <control shapeId="124936" r:id="rId18" name="CheckBox3">
          <controlPr defaultSize="0" autoFill="0" autoLine="0" r:id="rId19">
            <anchor moveWithCells="1">
              <from>
                <xdr:col>3</xdr:col>
                <xdr:colOff>304800</xdr:colOff>
                <xdr:row>35</xdr:row>
                <xdr:rowOff>83820</xdr:rowOff>
              </from>
              <to>
                <xdr:col>5</xdr:col>
                <xdr:colOff>0</xdr:colOff>
                <xdr:row>36</xdr:row>
                <xdr:rowOff>68580</xdr:rowOff>
              </to>
            </anchor>
          </controlPr>
        </control>
      </mc:Choice>
      <mc:Fallback>
        <control shapeId="124936" r:id="rId18" name="CheckBox3"/>
      </mc:Fallback>
    </mc:AlternateContent>
    <mc:AlternateContent xmlns:mc="http://schemas.openxmlformats.org/markup-compatibility/2006">
      <mc:Choice Requires="x14">
        <control shapeId="124937" r:id="rId20" name="CheckBox4">
          <controlPr defaultSize="0" autoFill="0" autoLine="0" r:id="rId21">
            <anchor moveWithCells="1">
              <from>
                <xdr:col>3</xdr:col>
                <xdr:colOff>7620</xdr:colOff>
                <xdr:row>36</xdr:row>
                <xdr:rowOff>137160</xdr:rowOff>
              </from>
              <to>
                <xdr:col>5</xdr:col>
                <xdr:colOff>0</xdr:colOff>
                <xdr:row>37</xdr:row>
                <xdr:rowOff>129540</xdr:rowOff>
              </to>
            </anchor>
          </controlPr>
        </control>
      </mc:Choice>
      <mc:Fallback>
        <control shapeId="124937" r:id="rId20" name="CheckBox4"/>
      </mc:Fallback>
    </mc:AlternateContent>
    <mc:AlternateContent xmlns:mc="http://schemas.openxmlformats.org/markup-compatibility/2006">
      <mc:Choice Requires="x14">
        <control shapeId="124938" r:id="rId22" name="CheckBox5">
          <controlPr defaultSize="0" autoFill="0" autoLine="0" r:id="rId23">
            <anchor moveWithCells="1">
              <from>
                <xdr:col>3</xdr:col>
                <xdr:colOff>304800</xdr:colOff>
                <xdr:row>46</xdr:row>
                <xdr:rowOff>83820</xdr:rowOff>
              </from>
              <to>
                <xdr:col>5</xdr:col>
                <xdr:colOff>0</xdr:colOff>
                <xdr:row>47</xdr:row>
                <xdr:rowOff>68580</xdr:rowOff>
              </to>
            </anchor>
          </controlPr>
        </control>
      </mc:Choice>
      <mc:Fallback>
        <control shapeId="124938" r:id="rId22" name="CheckBox5"/>
      </mc:Fallback>
    </mc:AlternateContent>
    <mc:AlternateContent xmlns:mc="http://schemas.openxmlformats.org/markup-compatibility/2006">
      <mc:Choice Requires="x14">
        <control shapeId="124939" r:id="rId24" name="CheckBox6">
          <controlPr defaultSize="0" autoFill="0" autoLine="0" r:id="rId25">
            <anchor moveWithCells="1">
              <from>
                <xdr:col>3</xdr:col>
                <xdr:colOff>7620</xdr:colOff>
                <xdr:row>47</xdr:row>
                <xdr:rowOff>137160</xdr:rowOff>
              </from>
              <to>
                <xdr:col>5</xdr:col>
                <xdr:colOff>0</xdr:colOff>
                <xdr:row>48</xdr:row>
                <xdr:rowOff>129540</xdr:rowOff>
              </to>
            </anchor>
          </controlPr>
        </control>
      </mc:Choice>
      <mc:Fallback>
        <control shapeId="124939" r:id="rId24" name="CheckBox6"/>
      </mc:Fallback>
    </mc:AlternateContent>
    <mc:AlternateContent xmlns:mc="http://schemas.openxmlformats.org/markup-compatibility/2006">
      <mc:Choice Requires="x14">
        <control shapeId="124940" r:id="rId26" name="CheckBox7">
          <controlPr defaultSize="0" autoFill="0" autoLine="0" r:id="rId27">
            <anchor moveWithCells="1">
              <from>
                <xdr:col>6</xdr:col>
                <xdr:colOff>129540</xdr:colOff>
                <xdr:row>39</xdr:row>
                <xdr:rowOff>68580</xdr:rowOff>
              </from>
              <to>
                <xdr:col>7</xdr:col>
                <xdr:colOff>281940</xdr:colOff>
                <xdr:row>40</xdr:row>
                <xdr:rowOff>167640</xdr:rowOff>
              </to>
            </anchor>
          </controlPr>
        </control>
      </mc:Choice>
      <mc:Fallback>
        <control shapeId="124940" r:id="rId26" name="CheckBox7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A0A8C3-27ED-428C-935C-15A3C7061892}">
          <x14:formula1>
            <xm:f>Data!$C$43:$C$53</xm:f>
          </x14:formula1>
          <xm:sqref>I7:I8 I18:I19 I29:I30 I40:I41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">
    <pageSetUpPr fitToPage="1"/>
  </sheetPr>
  <dimension ref="A1:L16"/>
  <sheetViews>
    <sheetView workbookViewId="0">
      <selection activeCell="M3" sqref="M3"/>
    </sheetView>
  </sheetViews>
  <sheetFormatPr defaultRowHeight="15" x14ac:dyDescent="0.25"/>
  <sheetData>
    <row r="1" spans="1:12" x14ac:dyDescent="0.25">
      <c r="A1" s="4" t="s">
        <v>667</v>
      </c>
    </row>
    <row r="12" spans="1:12" ht="246.6" customHeight="1" x14ac:dyDescent="0.25"/>
    <row r="13" spans="1:12" x14ac:dyDescent="0.25">
      <c r="A13" s="4" t="s">
        <v>669</v>
      </c>
    </row>
    <row r="14" spans="1:12" x14ac:dyDescent="0.25">
      <c r="A14" t="s">
        <v>689</v>
      </c>
      <c r="C14" s="4" t="s">
        <v>668</v>
      </c>
    </row>
    <row r="16" spans="1:12" x14ac:dyDescent="0.25">
      <c r="A16" t="s">
        <v>690</v>
      </c>
      <c r="F16" t="s">
        <v>691</v>
      </c>
      <c r="L16" t="s">
        <v>692</v>
      </c>
    </row>
  </sheetData>
  <pageMargins left="0.59055118110236227" right="0.19685039370078741" top="0.39370078740157483" bottom="0.39370078740157483" header="0.19685039370078741" footer="0.19685039370078741"/>
  <pageSetup paperSize="9" scale="65" fitToHeight="0" orientation="portrait" r:id="rId1"/>
  <headerFooter alignWithMargins="0">
    <oddFooter>&amp;L&amp;10             str &amp;P z  &amp;N&amp;C&amp;A&amp;R&amp;8 03.10.2012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0"/>
  <dimension ref="A1:L180"/>
  <sheetViews>
    <sheetView topLeftCell="A46" zoomScaleNormal="100" workbookViewId="0">
      <selection activeCell="C149" sqref="C149"/>
    </sheetView>
  </sheetViews>
  <sheetFormatPr defaultColWidth="7.453125" defaultRowHeight="13.8" x14ac:dyDescent="0.3"/>
  <cols>
    <col min="1" max="1" width="7.453125" style="27"/>
    <col min="2" max="2" width="37.26953125" style="23" customWidth="1"/>
    <col min="3" max="3" width="40.36328125" style="23" customWidth="1"/>
    <col min="4" max="4" width="42.08984375" style="26" customWidth="1"/>
    <col min="5" max="5" width="12" style="23" bestFit="1" customWidth="1"/>
    <col min="6" max="6" width="9.26953125" style="23" bestFit="1" customWidth="1"/>
    <col min="7" max="11" width="7.453125" style="23"/>
    <col min="12" max="12" width="8.08984375" style="23" bestFit="1" customWidth="1"/>
    <col min="13" max="16384" width="7.453125" style="23"/>
  </cols>
  <sheetData>
    <row r="1" spans="1:12" x14ac:dyDescent="0.3">
      <c r="A1" s="20" t="s">
        <v>133</v>
      </c>
      <c r="B1" s="21" t="s">
        <v>134</v>
      </c>
      <c r="C1" s="21" t="s">
        <v>135</v>
      </c>
      <c r="D1" s="22" t="s">
        <v>136</v>
      </c>
      <c r="G1" s="24"/>
    </row>
    <row r="2" spans="1:12" x14ac:dyDescent="0.3">
      <c r="A2" s="25">
        <v>2</v>
      </c>
      <c r="B2" s="26" t="s">
        <v>137</v>
      </c>
      <c r="C2" s="26" t="s">
        <v>138</v>
      </c>
      <c r="D2" s="26" t="s">
        <v>6</v>
      </c>
      <c r="E2" s="27"/>
      <c r="G2" s="27"/>
      <c r="L2" s="28"/>
    </row>
    <row r="3" spans="1:12" x14ac:dyDescent="0.3">
      <c r="A3" s="25">
        <v>3</v>
      </c>
      <c r="B3" s="26" t="s">
        <v>139</v>
      </c>
      <c r="C3" s="26" t="s">
        <v>140</v>
      </c>
      <c r="D3" s="26" t="s">
        <v>141</v>
      </c>
      <c r="E3" s="27"/>
    </row>
    <row r="4" spans="1:12" x14ac:dyDescent="0.3">
      <c r="A4" s="25">
        <v>4</v>
      </c>
      <c r="B4" s="26" t="s">
        <v>142</v>
      </c>
      <c r="C4" s="26" t="s">
        <v>143</v>
      </c>
      <c r="D4" s="26" t="s">
        <v>144</v>
      </c>
      <c r="E4" s="27"/>
    </row>
    <row r="5" spans="1:12" x14ac:dyDescent="0.3">
      <c r="A5" s="25">
        <v>5</v>
      </c>
      <c r="B5" s="26" t="s">
        <v>145</v>
      </c>
      <c r="C5" s="26" t="s">
        <v>146</v>
      </c>
      <c r="D5" s="23" t="s">
        <v>147</v>
      </c>
      <c r="K5" s="22"/>
    </row>
    <row r="6" spans="1:12" x14ac:dyDescent="0.3">
      <c r="A6" s="25">
        <v>6</v>
      </c>
      <c r="B6" s="26" t="s">
        <v>148</v>
      </c>
      <c r="C6" s="26" t="s">
        <v>149</v>
      </c>
      <c r="D6" s="26" t="s">
        <v>150</v>
      </c>
      <c r="E6" s="29"/>
    </row>
    <row r="7" spans="1:12" x14ac:dyDescent="0.3">
      <c r="A7" s="25">
        <v>7</v>
      </c>
      <c r="B7" s="26" t="s">
        <v>151</v>
      </c>
      <c r="C7" s="26" t="s">
        <v>152</v>
      </c>
      <c r="D7" s="26" t="s">
        <v>153</v>
      </c>
      <c r="E7" s="29"/>
      <c r="H7" s="30"/>
    </row>
    <row r="8" spans="1:12" x14ac:dyDescent="0.3">
      <c r="A8" s="25">
        <v>8</v>
      </c>
      <c r="B8" s="26" t="s">
        <v>154</v>
      </c>
      <c r="C8" s="26" t="s">
        <v>155</v>
      </c>
      <c r="D8" s="26" t="s">
        <v>156</v>
      </c>
      <c r="E8" s="29"/>
      <c r="H8" s="30"/>
    </row>
    <row r="9" spans="1:12" x14ac:dyDescent="0.3">
      <c r="A9" s="25">
        <v>9</v>
      </c>
      <c r="B9" s="26" t="s">
        <v>157</v>
      </c>
      <c r="C9" s="26" t="s">
        <v>158</v>
      </c>
      <c r="D9" s="26" t="s">
        <v>159</v>
      </c>
      <c r="E9" s="29"/>
    </row>
    <row r="10" spans="1:12" x14ac:dyDescent="0.3">
      <c r="A10" s="25">
        <v>10</v>
      </c>
      <c r="B10" s="26" t="s">
        <v>160</v>
      </c>
      <c r="C10" s="26" t="s">
        <v>161</v>
      </c>
      <c r="D10" s="26" t="s">
        <v>156</v>
      </c>
    </row>
    <row r="11" spans="1:12" x14ac:dyDescent="0.3">
      <c r="A11" s="25">
        <v>11</v>
      </c>
      <c r="B11" s="26" t="s">
        <v>162</v>
      </c>
      <c r="C11" s="26" t="s">
        <v>163</v>
      </c>
      <c r="D11" s="26" t="s">
        <v>164</v>
      </c>
    </row>
    <row r="12" spans="1:12" x14ac:dyDescent="0.3">
      <c r="A12" s="25">
        <v>12</v>
      </c>
      <c r="B12" s="26" t="s">
        <v>165</v>
      </c>
      <c r="C12" s="26" t="s">
        <v>166</v>
      </c>
      <c r="D12" s="26" t="s">
        <v>7</v>
      </c>
    </row>
    <row r="13" spans="1:12" x14ac:dyDescent="0.3">
      <c r="A13" s="25">
        <v>13</v>
      </c>
      <c r="B13" s="26" t="s">
        <v>167</v>
      </c>
      <c r="C13" s="26" t="s">
        <v>168</v>
      </c>
      <c r="D13" s="26" t="s">
        <v>8</v>
      </c>
    </row>
    <row r="14" spans="1:12" x14ac:dyDescent="0.3">
      <c r="A14" s="25">
        <v>14</v>
      </c>
      <c r="B14" s="26" t="s">
        <v>169</v>
      </c>
      <c r="C14" s="26" t="s">
        <v>170</v>
      </c>
      <c r="D14" s="26" t="s">
        <v>9</v>
      </c>
    </row>
    <row r="15" spans="1:12" x14ac:dyDescent="0.3">
      <c r="A15" s="25">
        <v>15</v>
      </c>
      <c r="B15" s="26" t="s">
        <v>171</v>
      </c>
      <c r="C15" s="26" t="s">
        <v>172</v>
      </c>
      <c r="D15" s="26" t="s">
        <v>13</v>
      </c>
    </row>
    <row r="16" spans="1:12" x14ac:dyDescent="0.3">
      <c r="A16" s="25">
        <v>16</v>
      </c>
      <c r="B16" s="26" t="s">
        <v>2</v>
      </c>
      <c r="C16" s="26" t="s">
        <v>173</v>
      </c>
      <c r="D16" s="26" t="s">
        <v>2</v>
      </c>
    </row>
    <row r="17" spans="1:4" x14ac:dyDescent="0.3">
      <c r="A17" s="25">
        <v>17</v>
      </c>
      <c r="B17" s="26" t="s">
        <v>1</v>
      </c>
      <c r="C17" s="26" t="s">
        <v>1</v>
      </c>
      <c r="D17" s="26" t="s">
        <v>1</v>
      </c>
    </row>
    <row r="18" spans="1:4" x14ac:dyDescent="0.3">
      <c r="A18" s="25">
        <v>18</v>
      </c>
      <c r="B18" s="26" t="s">
        <v>174</v>
      </c>
      <c r="C18" s="26" t="s">
        <v>175</v>
      </c>
      <c r="D18" s="26" t="s">
        <v>176</v>
      </c>
    </row>
    <row r="19" spans="1:4" x14ac:dyDescent="0.3">
      <c r="A19" s="25">
        <v>19</v>
      </c>
      <c r="B19" s="26" t="s">
        <v>177</v>
      </c>
      <c r="C19" s="26" t="s">
        <v>178</v>
      </c>
      <c r="D19" s="26" t="s">
        <v>179</v>
      </c>
    </row>
    <row r="20" spans="1:4" x14ac:dyDescent="0.3">
      <c r="A20" s="25">
        <v>20</v>
      </c>
      <c r="B20" s="26" t="s">
        <v>180</v>
      </c>
      <c r="C20" s="26" t="s">
        <v>181</v>
      </c>
      <c r="D20" s="26" t="s">
        <v>182</v>
      </c>
    </row>
    <row r="21" spans="1:4" x14ac:dyDescent="0.3">
      <c r="A21" s="25">
        <v>21</v>
      </c>
      <c r="B21" s="26" t="s">
        <v>183</v>
      </c>
      <c r="C21" s="26" t="s">
        <v>184</v>
      </c>
      <c r="D21" s="26" t="s">
        <v>185</v>
      </c>
    </row>
    <row r="22" spans="1:4" x14ac:dyDescent="0.3">
      <c r="A22" s="25">
        <v>22</v>
      </c>
      <c r="B22" s="26" t="s">
        <v>186</v>
      </c>
      <c r="C22" s="26" t="s">
        <v>187</v>
      </c>
      <c r="D22" s="26" t="s">
        <v>188</v>
      </c>
    </row>
    <row r="23" spans="1:4" x14ac:dyDescent="0.3">
      <c r="A23" s="25">
        <v>23</v>
      </c>
      <c r="B23" s="26" t="s">
        <v>189</v>
      </c>
      <c r="C23" s="26" t="s">
        <v>190</v>
      </c>
      <c r="D23" s="26" t="s">
        <v>191</v>
      </c>
    </row>
    <row r="24" spans="1:4" x14ac:dyDescent="0.3">
      <c r="A24" s="25">
        <v>24</v>
      </c>
      <c r="B24" s="26" t="s">
        <v>192</v>
      </c>
      <c r="C24" s="26" t="s">
        <v>193</v>
      </c>
      <c r="D24" s="26" t="s">
        <v>10</v>
      </c>
    </row>
    <row r="25" spans="1:4" x14ac:dyDescent="0.3">
      <c r="A25" s="25">
        <v>25</v>
      </c>
      <c r="B25" s="26" t="s">
        <v>194</v>
      </c>
      <c r="C25" s="26" t="s">
        <v>195</v>
      </c>
      <c r="D25" s="26" t="s">
        <v>196</v>
      </c>
    </row>
    <row r="26" spans="1:4" x14ac:dyDescent="0.3">
      <c r="A26" s="25">
        <v>26</v>
      </c>
      <c r="B26" s="26" t="s">
        <v>69</v>
      </c>
      <c r="C26" s="26" t="s">
        <v>197</v>
      </c>
      <c r="D26" s="26" t="s">
        <v>198</v>
      </c>
    </row>
    <row r="27" spans="1:4" x14ac:dyDescent="0.3">
      <c r="A27" s="25">
        <v>27</v>
      </c>
      <c r="B27" s="26"/>
      <c r="C27" s="26"/>
    </row>
    <row r="28" spans="1:4" x14ac:dyDescent="0.3">
      <c r="A28" s="25">
        <v>28</v>
      </c>
      <c r="B28" s="26" t="s">
        <v>199</v>
      </c>
      <c r="C28" s="26" t="s">
        <v>200</v>
      </c>
      <c r="D28" s="26" t="s">
        <v>201</v>
      </c>
    </row>
    <row r="29" spans="1:4" x14ac:dyDescent="0.3">
      <c r="A29" s="25">
        <v>29</v>
      </c>
      <c r="B29" s="26" t="s">
        <v>202</v>
      </c>
      <c r="C29" s="26" t="s">
        <v>203</v>
      </c>
      <c r="D29" s="26" t="s">
        <v>204</v>
      </c>
    </row>
    <row r="30" spans="1:4" x14ac:dyDescent="0.3">
      <c r="A30" s="25">
        <v>30</v>
      </c>
      <c r="B30" s="26" t="s">
        <v>205</v>
      </c>
      <c r="C30" s="26" t="s">
        <v>206</v>
      </c>
      <c r="D30" s="26" t="s">
        <v>18</v>
      </c>
    </row>
    <row r="31" spans="1:4" x14ac:dyDescent="0.3">
      <c r="A31" s="25">
        <v>31</v>
      </c>
      <c r="B31" s="26" t="s">
        <v>207</v>
      </c>
      <c r="C31" s="26" t="s">
        <v>208</v>
      </c>
      <c r="D31" s="26" t="s">
        <v>209</v>
      </c>
    </row>
    <row r="32" spans="1:4" x14ac:dyDescent="0.3">
      <c r="A32" s="25">
        <v>32</v>
      </c>
      <c r="B32" s="26" t="s">
        <v>210</v>
      </c>
      <c r="C32" s="26" t="s">
        <v>211</v>
      </c>
      <c r="D32" s="26" t="s">
        <v>19</v>
      </c>
    </row>
    <row r="33" spans="1:4" x14ac:dyDescent="0.3">
      <c r="A33" s="25">
        <v>33</v>
      </c>
      <c r="B33" s="26" t="s">
        <v>212</v>
      </c>
      <c r="C33" s="26" t="s">
        <v>213</v>
      </c>
      <c r="D33" s="26" t="s">
        <v>214</v>
      </c>
    </row>
    <row r="34" spans="1:4" x14ac:dyDescent="0.3">
      <c r="A34" s="25">
        <v>34</v>
      </c>
      <c r="B34" s="26" t="s">
        <v>215</v>
      </c>
      <c r="C34" s="26" t="s">
        <v>216</v>
      </c>
      <c r="D34" s="26" t="s">
        <v>79</v>
      </c>
    </row>
    <row r="35" spans="1:4" x14ac:dyDescent="0.3">
      <c r="A35" s="25">
        <v>35</v>
      </c>
      <c r="B35" s="26" t="s">
        <v>217</v>
      </c>
      <c r="C35" s="26" t="s">
        <v>218</v>
      </c>
      <c r="D35" s="26" t="s">
        <v>219</v>
      </c>
    </row>
    <row r="36" spans="1:4" x14ac:dyDescent="0.3">
      <c r="A36" s="25">
        <v>36</v>
      </c>
      <c r="B36" s="26" t="s">
        <v>220</v>
      </c>
      <c r="C36" s="26" t="s">
        <v>221</v>
      </c>
      <c r="D36" s="26" t="s">
        <v>80</v>
      </c>
    </row>
    <row r="37" spans="1:4" x14ac:dyDescent="0.3">
      <c r="A37" s="25">
        <v>37</v>
      </c>
      <c r="B37" s="26" t="s">
        <v>222</v>
      </c>
      <c r="C37" s="26" t="s">
        <v>223</v>
      </c>
      <c r="D37" s="26" t="s">
        <v>81</v>
      </c>
    </row>
    <row r="38" spans="1:4" x14ac:dyDescent="0.3">
      <c r="A38" s="25">
        <v>38</v>
      </c>
      <c r="B38" s="26" t="s">
        <v>224</v>
      </c>
      <c r="C38" s="26" t="s">
        <v>225</v>
      </c>
      <c r="D38" s="26" t="s">
        <v>226</v>
      </c>
    </row>
    <row r="39" spans="1:4" x14ac:dyDescent="0.3">
      <c r="A39" s="25">
        <v>39</v>
      </c>
      <c r="B39" s="26"/>
      <c r="C39" s="26"/>
    </row>
    <row r="40" spans="1:4" x14ac:dyDescent="0.3">
      <c r="A40" s="25">
        <v>40</v>
      </c>
      <c r="B40" s="26" t="s">
        <v>227</v>
      </c>
      <c r="C40" s="26" t="s">
        <v>228</v>
      </c>
      <c r="D40" s="26" t="s">
        <v>229</v>
      </c>
    </row>
    <row r="41" spans="1:4" x14ac:dyDescent="0.3">
      <c r="A41" s="25">
        <v>41</v>
      </c>
      <c r="B41" s="26" t="s">
        <v>230</v>
      </c>
      <c r="C41" s="26" t="s">
        <v>231</v>
      </c>
      <c r="D41" s="26" t="s">
        <v>24</v>
      </c>
    </row>
    <row r="42" spans="1:4" x14ac:dyDescent="0.3">
      <c r="A42" s="25">
        <v>42</v>
      </c>
      <c r="B42" s="26" t="s">
        <v>101</v>
      </c>
      <c r="C42" s="26" t="s">
        <v>232</v>
      </c>
      <c r="D42" s="26" t="s">
        <v>23</v>
      </c>
    </row>
    <row r="43" spans="1:4" x14ac:dyDescent="0.3">
      <c r="A43" s="25">
        <v>43</v>
      </c>
      <c r="B43" s="26" t="s">
        <v>233</v>
      </c>
      <c r="C43" s="26" t="s">
        <v>234</v>
      </c>
      <c r="D43" s="26" t="s">
        <v>235</v>
      </c>
    </row>
    <row r="44" spans="1:4" x14ac:dyDescent="0.3">
      <c r="A44" s="25">
        <v>44</v>
      </c>
      <c r="B44" s="26" t="s">
        <v>236</v>
      </c>
      <c r="C44" s="26" t="s">
        <v>237</v>
      </c>
      <c r="D44" s="26" t="s">
        <v>238</v>
      </c>
    </row>
    <row r="45" spans="1:4" x14ac:dyDescent="0.3">
      <c r="A45" s="25">
        <v>45</v>
      </c>
      <c r="B45" s="26" t="s">
        <v>239</v>
      </c>
      <c r="C45" s="26" t="s">
        <v>240</v>
      </c>
      <c r="D45" s="26" t="s">
        <v>241</v>
      </c>
    </row>
    <row r="46" spans="1:4" x14ac:dyDescent="0.3">
      <c r="A46" s="25">
        <v>46</v>
      </c>
      <c r="B46" s="26" t="s">
        <v>242</v>
      </c>
      <c r="C46" s="26" t="s">
        <v>243</v>
      </c>
      <c r="D46" s="26" t="s">
        <v>244</v>
      </c>
    </row>
    <row r="47" spans="1:4" x14ac:dyDescent="0.3">
      <c r="A47" s="25">
        <v>47</v>
      </c>
      <c r="B47" s="26" t="s">
        <v>245</v>
      </c>
      <c r="C47" s="26" t="s">
        <v>246</v>
      </c>
      <c r="D47" s="26" t="s">
        <v>247</v>
      </c>
    </row>
    <row r="48" spans="1:4" x14ac:dyDescent="0.3">
      <c r="A48" s="25">
        <v>48</v>
      </c>
      <c r="B48" s="26" t="s">
        <v>248</v>
      </c>
      <c r="C48" s="26" t="s">
        <v>249</v>
      </c>
      <c r="D48" s="26" t="s">
        <v>250</v>
      </c>
    </row>
    <row r="49" spans="1:4" x14ac:dyDescent="0.3">
      <c r="A49" s="25">
        <v>49</v>
      </c>
      <c r="B49" s="26" t="s">
        <v>251</v>
      </c>
      <c r="C49" s="26" t="s">
        <v>252</v>
      </c>
      <c r="D49" s="26" t="s">
        <v>253</v>
      </c>
    </row>
    <row r="50" spans="1:4" x14ac:dyDescent="0.3">
      <c r="A50" s="25">
        <v>50</v>
      </c>
      <c r="B50" s="26" t="s">
        <v>254</v>
      </c>
      <c r="C50" s="26" t="s">
        <v>255</v>
      </c>
      <c r="D50" s="26" t="s">
        <v>256</v>
      </c>
    </row>
    <row r="51" spans="1:4" x14ac:dyDescent="0.3">
      <c r="A51" s="25">
        <v>51</v>
      </c>
      <c r="B51" s="26" t="s">
        <v>257</v>
      </c>
      <c r="C51" s="26" t="s">
        <v>258</v>
      </c>
      <c r="D51" s="26" t="s">
        <v>259</v>
      </c>
    </row>
    <row r="52" spans="1:4" x14ac:dyDescent="0.3">
      <c r="A52" s="25">
        <v>52</v>
      </c>
      <c r="B52" s="26" t="s">
        <v>260</v>
      </c>
      <c r="C52" s="26" t="s">
        <v>261</v>
      </c>
      <c r="D52" s="26" t="s">
        <v>262</v>
      </c>
    </row>
    <row r="53" spans="1:4" x14ac:dyDescent="0.3">
      <c r="A53" s="25">
        <v>53</v>
      </c>
      <c r="B53" s="26" t="s">
        <v>263</v>
      </c>
      <c r="C53" s="26" t="s">
        <v>264</v>
      </c>
      <c r="D53" s="26" t="s">
        <v>265</v>
      </c>
    </row>
    <row r="54" spans="1:4" x14ac:dyDescent="0.3">
      <c r="A54" s="25">
        <v>54</v>
      </c>
      <c r="B54" s="26" t="s">
        <v>266</v>
      </c>
      <c r="C54" s="26" t="s">
        <v>267</v>
      </c>
      <c r="D54" s="26" t="s">
        <v>268</v>
      </c>
    </row>
    <row r="55" spans="1:4" ht="27.6" x14ac:dyDescent="0.3">
      <c r="A55" s="25">
        <v>55</v>
      </c>
      <c r="B55" s="26" t="s">
        <v>269</v>
      </c>
      <c r="C55" s="26" t="s">
        <v>270</v>
      </c>
      <c r="D55" s="26" t="s">
        <v>271</v>
      </c>
    </row>
    <row r="56" spans="1:4" x14ac:dyDescent="0.3">
      <c r="A56" s="25">
        <v>56</v>
      </c>
      <c r="B56" s="26" t="s">
        <v>272</v>
      </c>
      <c r="C56" s="26" t="s">
        <v>273</v>
      </c>
      <c r="D56" s="26" t="s">
        <v>274</v>
      </c>
    </row>
    <row r="57" spans="1:4" x14ac:dyDescent="0.3">
      <c r="A57" s="25">
        <v>57</v>
      </c>
      <c r="B57" s="26" t="s">
        <v>275</v>
      </c>
      <c r="C57" s="26" t="s">
        <v>276</v>
      </c>
      <c r="D57" s="26" t="s">
        <v>277</v>
      </c>
    </row>
    <row r="58" spans="1:4" x14ac:dyDescent="0.3">
      <c r="A58" s="25">
        <v>58</v>
      </c>
      <c r="B58" s="26" t="s">
        <v>278</v>
      </c>
      <c r="C58" s="26" t="s">
        <v>279</v>
      </c>
      <c r="D58" s="26" t="s">
        <v>280</v>
      </c>
    </row>
    <row r="59" spans="1:4" ht="27.6" x14ac:dyDescent="0.3">
      <c r="A59" s="25">
        <v>59</v>
      </c>
      <c r="B59" s="26" t="s">
        <v>281</v>
      </c>
      <c r="C59" s="26" t="s">
        <v>282</v>
      </c>
      <c r="D59" s="26" t="s">
        <v>283</v>
      </c>
    </row>
    <row r="60" spans="1:4" ht="27.6" x14ac:dyDescent="0.3">
      <c r="A60" s="25">
        <v>60</v>
      </c>
      <c r="B60" s="26" t="s">
        <v>284</v>
      </c>
      <c r="C60" s="26" t="s">
        <v>285</v>
      </c>
      <c r="D60" s="26" t="s">
        <v>286</v>
      </c>
    </row>
    <row r="61" spans="1:4" x14ac:dyDescent="0.3">
      <c r="A61" s="25">
        <v>61</v>
      </c>
      <c r="B61" s="26" t="s">
        <v>287</v>
      </c>
      <c r="C61" s="26" t="s">
        <v>288</v>
      </c>
      <c r="D61" s="26" t="s">
        <v>289</v>
      </c>
    </row>
    <row r="62" spans="1:4" x14ac:dyDescent="0.3">
      <c r="A62" s="25">
        <v>62</v>
      </c>
      <c r="B62" s="26" t="s">
        <v>290</v>
      </c>
      <c r="C62" s="26" t="s">
        <v>291</v>
      </c>
      <c r="D62" s="26" t="s">
        <v>292</v>
      </c>
    </row>
    <row r="63" spans="1:4" x14ac:dyDescent="0.3">
      <c r="A63" s="25">
        <v>63</v>
      </c>
      <c r="B63" s="26" t="s">
        <v>293</v>
      </c>
      <c r="C63" s="26" t="s">
        <v>294</v>
      </c>
      <c r="D63" s="26" t="s">
        <v>295</v>
      </c>
    </row>
    <row r="64" spans="1:4" x14ac:dyDescent="0.3">
      <c r="A64" s="25">
        <v>64</v>
      </c>
      <c r="B64" s="26" t="s">
        <v>296</v>
      </c>
      <c r="C64" s="26" t="s">
        <v>297</v>
      </c>
      <c r="D64" s="26" t="s">
        <v>298</v>
      </c>
    </row>
    <row r="65" spans="1:4" x14ac:dyDescent="0.3">
      <c r="A65" s="25">
        <v>65</v>
      </c>
      <c r="B65" s="24" t="s">
        <v>299</v>
      </c>
      <c r="C65" s="24" t="s">
        <v>300</v>
      </c>
      <c r="D65" s="26" t="s">
        <v>301</v>
      </c>
    </row>
    <row r="66" spans="1:4" x14ac:dyDescent="0.3">
      <c r="A66" s="25">
        <v>66</v>
      </c>
      <c r="B66" s="24" t="s">
        <v>302</v>
      </c>
      <c r="C66" s="24" t="s">
        <v>303</v>
      </c>
      <c r="D66" s="26" t="s">
        <v>304</v>
      </c>
    </row>
    <row r="67" spans="1:4" x14ac:dyDescent="0.3">
      <c r="A67" s="25">
        <v>67</v>
      </c>
      <c r="B67" s="24" t="s">
        <v>305</v>
      </c>
      <c r="C67" s="24" t="s">
        <v>306</v>
      </c>
      <c r="D67" s="26" t="s">
        <v>307</v>
      </c>
    </row>
    <row r="68" spans="1:4" x14ac:dyDescent="0.3">
      <c r="A68" s="25">
        <v>68</v>
      </c>
      <c r="B68" s="26" t="s">
        <v>308</v>
      </c>
      <c r="C68" s="26" t="s">
        <v>309</v>
      </c>
      <c r="D68" s="26" t="s">
        <v>310</v>
      </c>
    </row>
    <row r="69" spans="1:4" x14ac:dyDescent="0.3">
      <c r="A69" s="25">
        <v>69</v>
      </c>
      <c r="B69" s="26" t="s">
        <v>311</v>
      </c>
      <c r="C69" s="26" t="s">
        <v>312</v>
      </c>
      <c r="D69" s="26" t="s">
        <v>313</v>
      </c>
    </row>
    <row r="70" spans="1:4" x14ac:dyDescent="0.3">
      <c r="A70" s="25">
        <v>70</v>
      </c>
      <c r="B70" s="26" t="s">
        <v>314</v>
      </c>
      <c r="C70" s="26" t="s">
        <v>315</v>
      </c>
      <c r="D70" s="26" t="s">
        <v>316</v>
      </c>
    </row>
    <row r="71" spans="1:4" x14ac:dyDescent="0.3">
      <c r="A71" s="25">
        <v>71</v>
      </c>
      <c r="B71" s="26" t="s">
        <v>317</v>
      </c>
      <c r="C71" s="26" t="s">
        <v>318</v>
      </c>
      <c r="D71" s="26" t="s">
        <v>319</v>
      </c>
    </row>
    <row r="72" spans="1:4" x14ac:dyDescent="0.3">
      <c r="A72" s="25">
        <v>72</v>
      </c>
      <c r="B72" s="26" t="s">
        <v>320</v>
      </c>
      <c r="C72" s="26" t="s">
        <v>321</v>
      </c>
      <c r="D72" s="26" t="s">
        <v>322</v>
      </c>
    </row>
    <row r="73" spans="1:4" x14ac:dyDescent="0.3">
      <c r="A73" s="25">
        <v>73</v>
      </c>
      <c r="B73" s="26" t="s">
        <v>323</v>
      </c>
      <c r="C73" s="26" t="s">
        <v>324</v>
      </c>
      <c r="D73" s="26" t="s">
        <v>325</v>
      </c>
    </row>
    <row r="74" spans="1:4" x14ac:dyDescent="0.3">
      <c r="A74" s="25">
        <v>74</v>
      </c>
      <c r="B74" s="26" t="s">
        <v>326</v>
      </c>
      <c r="C74" s="26" t="s">
        <v>249</v>
      </c>
      <c r="D74" s="26" t="s">
        <v>250</v>
      </c>
    </row>
    <row r="75" spans="1:4" x14ac:dyDescent="0.3">
      <c r="A75" s="25">
        <v>75</v>
      </c>
      <c r="B75" s="26" t="s">
        <v>327</v>
      </c>
      <c r="C75" s="26" t="s">
        <v>328</v>
      </c>
      <c r="D75" s="26" t="s">
        <v>329</v>
      </c>
    </row>
    <row r="76" spans="1:4" x14ac:dyDescent="0.3">
      <c r="A76" s="25">
        <v>76</v>
      </c>
      <c r="B76" s="26" t="s">
        <v>119</v>
      </c>
      <c r="C76" s="26" t="s">
        <v>330</v>
      </c>
      <c r="D76" s="26" t="s">
        <v>85</v>
      </c>
    </row>
    <row r="77" spans="1:4" x14ac:dyDescent="0.3">
      <c r="A77" s="25">
        <v>77</v>
      </c>
      <c r="B77" s="26" t="s">
        <v>331</v>
      </c>
      <c r="C77" s="26" t="s">
        <v>332</v>
      </c>
      <c r="D77" s="26" t="s">
        <v>333</v>
      </c>
    </row>
    <row r="78" spans="1:4" x14ac:dyDescent="0.3">
      <c r="A78" s="25">
        <v>78</v>
      </c>
      <c r="B78" s="26" t="s">
        <v>334</v>
      </c>
      <c r="C78" s="26" t="s">
        <v>335</v>
      </c>
      <c r="D78" s="26" t="s">
        <v>336</v>
      </c>
    </row>
    <row r="79" spans="1:4" x14ac:dyDescent="0.3">
      <c r="A79" s="25">
        <v>79</v>
      </c>
      <c r="B79" s="26" t="s">
        <v>337</v>
      </c>
      <c r="C79" s="26" t="s">
        <v>338</v>
      </c>
      <c r="D79" s="26" t="s">
        <v>339</v>
      </c>
    </row>
    <row r="80" spans="1:4" x14ac:dyDescent="0.3">
      <c r="A80" s="25">
        <v>80</v>
      </c>
      <c r="B80" s="26" t="s">
        <v>340</v>
      </c>
      <c r="C80" s="26" t="s">
        <v>341</v>
      </c>
      <c r="D80" s="26" t="s">
        <v>342</v>
      </c>
    </row>
    <row r="81" spans="1:4" x14ac:dyDescent="0.3">
      <c r="A81" s="25">
        <v>81</v>
      </c>
      <c r="B81" s="26" t="s">
        <v>343</v>
      </c>
      <c r="C81" s="26" t="s">
        <v>344</v>
      </c>
      <c r="D81" s="26" t="s">
        <v>345</v>
      </c>
    </row>
    <row r="82" spans="1:4" x14ac:dyDescent="0.3">
      <c r="A82" s="25">
        <v>82</v>
      </c>
      <c r="B82" s="26" t="s">
        <v>346</v>
      </c>
      <c r="C82" s="26" t="s">
        <v>347</v>
      </c>
      <c r="D82" s="26" t="s">
        <v>348</v>
      </c>
    </row>
    <row r="83" spans="1:4" x14ac:dyDescent="0.3">
      <c r="A83" s="25">
        <v>83</v>
      </c>
      <c r="B83" s="26" t="s">
        <v>349</v>
      </c>
      <c r="C83" s="26" t="s">
        <v>350</v>
      </c>
      <c r="D83" s="26" t="s">
        <v>351</v>
      </c>
    </row>
    <row r="84" spans="1:4" x14ac:dyDescent="0.3">
      <c r="A84" s="25">
        <v>84</v>
      </c>
      <c r="B84" s="26" t="s">
        <v>352</v>
      </c>
      <c r="C84" s="26" t="s">
        <v>353</v>
      </c>
      <c r="D84" s="26" t="s">
        <v>354</v>
      </c>
    </row>
    <row r="85" spans="1:4" x14ac:dyDescent="0.3">
      <c r="A85" s="25">
        <v>85</v>
      </c>
      <c r="B85" s="26" t="s">
        <v>355</v>
      </c>
      <c r="C85" s="26" t="s">
        <v>356</v>
      </c>
      <c r="D85" s="26" t="s">
        <v>357</v>
      </c>
    </row>
    <row r="86" spans="1:4" x14ac:dyDescent="0.3">
      <c r="A86" s="25">
        <v>86</v>
      </c>
      <c r="B86" s="26" t="s">
        <v>358</v>
      </c>
      <c r="C86" s="26" t="s">
        <v>359</v>
      </c>
      <c r="D86" s="26" t="s">
        <v>360</v>
      </c>
    </row>
    <row r="87" spans="1:4" x14ac:dyDescent="0.3">
      <c r="A87" s="25">
        <v>87</v>
      </c>
      <c r="B87" s="26" t="s">
        <v>361</v>
      </c>
      <c r="C87" s="26" t="s">
        <v>362</v>
      </c>
      <c r="D87" s="26" t="s">
        <v>363</v>
      </c>
    </row>
    <row r="88" spans="1:4" x14ac:dyDescent="0.3">
      <c r="A88" s="25">
        <v>88</v>
      </c>
      <c r="B88" s="26" t="s">
        <v>97</v>
      </c>
      <c r="C88" s="26" t="s">
        <v>364</v>
      </c>
      <c r="D88" s="26" t="s">
        <v>365</v>
      </c>
    </row>
    <row r="89" spans="1:4" x14ac:dyDescent="0.3">
      <c r="A89" s="25">
        <v>89</v>
      </c>
      <c r="B89" s="26" t="s">
        <v>366</v>
      </c>
      <c r="C89" s="26" t="s">
        <v>367</v>
      </c>
      <c r="D89" s="26" t="s">
        <v>368</v>
      </c>
    </row>
    <row r="90" spans="1:4" ht="12.75" customHeight="1" x14ac:dyDescent="0.3">
      <c r="A90" s="25">
        <v>90</v>
      </c>
      <c r="B90" s="26" t="s">
        <v>369</v>
      </c>
      <c r="C90" s="26" t="s">
        <v>370</v>
      </c>
      <c r="D90" s="26" t="s">
        <v>371</v>
      </c>
    </row>
    <row r="91" spans="1:4" x14ac:dyDescent="0.3">
      <c r="A91" s="25">
        <v>91</v>
      </c>
      <c r="B91" s="26" t="s">
        <v>372</v>
      </c>
      <c r="C91" s="26" t="s">
        <v>373</v>
      </c>
      <c r="D91" s="26" t="s">
        <v>374</v>
      </c>
    </row>
    <row r="92" spans="1:4" x14ac:dyDescent="0.3">
      <c r="A92" s="25">
        <v>92</v>
      </c>
      <c r="B92" s="26" t="s">
        <v>375</v>
      </c>
      <c r="C92" s="26" t="s">
        <v>376</v>
      </c>
      <c r="D92" s="26" t="s">
        <v>377</v>
      </c>
    </row>
    <row r="93" spans="1:4" x14ac:dyDescent="0.3">
      <c r="A93" s="25">
        <v>93</v>
      </c>
      <c r="B93" s="26" t="s">
        <v>378</v>
      </c>
      <c r="C93" s="26" t="s">
        <v>379</v>
      </c>
      <c r="D93" s="26" t="s">
        <v>380</v>
      </c>
    </row>
    <row r="94" spans="1:4" x14ac:dyDescent="0.3">
      <c r="A94" s="25">
        <v>94</v>
      </c>
      <c r="B94" s="26" t="s">
        <v>381</v>
      </c>
      <c r="C94" s="26" t="s">
        <v>382</v>
      </c>
      <c r="D94" s="26" t="s">
        <v>383</v>
      </c>
    </row>
    <row r="95" spans="1:4" x14ac:dyDescent="0.3">
      <c r="A95" s="25">
        <v>95</v>
      </c>
      <c r="B95" s="26" t="s">
        <v>384</v>
      </c>
      <c r="C95" s="26" t="s">
        <v>385</v>
      </c>
      <c r="D95" s="26" t="s">
        <v>386</v>
      </c>
    </row>
    <row r="96" spans="1:4" x14ac:dyDescent="0.3">
      <c r="A96" s="25">
        <v>96</v>
      </c>
      <c r="B96" s="26" t="s">
        <v>387</v>
      </c>
      <c r="C96" s="26" t="s">
        <v>387</v>
      </c>
      <c r="D96" s="26" t="s">
        <v>387</v>
      </c>
    </row>
    <row r="97" spans="1:4" x14ac:dyDescent="0.3">
      <c r="A97" s="25">
        <v>97</v>
      </c>
      <c r="B97" s="26" t="s">
        <v>388</v>
      </c>
      <c r="C97" s="26" t="s">
        <v>389</v>
      </c>
      <c r="D97" s="26" t="s">
        <v>390</v>
      </c>
    </row>
    <row r="98" spans="1:4" x14ac:dyDescent="0.3">
      <c r="A98" s="25">
        <v>98</v>
      </c>
      <c r="B98" s="26" t="s">
        <v>391</v>
      </c>
      <c r="C98" s="26" t="s">
        <v>392</v>
      </c>
      <c r="D98" s="26" t="s">
        <v>393</v>
      </c>
    </row>
    <row r="99" spans="1:4" x14ac:dyDescent="0.3">
      <c r="A99" s="25">
        <v>99</v>
      </c>
      <c r="B99" s="26" t="s">
        <v>394</v>
      </c>
      <c r="C99" s="26" t="s">
        <v>395</v>
      </c>
      <c r="D99" s="26" t="s">
        <v>396</v>
      </c>
    </row>
    <row r="100" spans="1:4" x14ac:dyDescent="0.3">
      <c r="A100" s="25">
        <v>100</v>
      </c>
      <c r="B100" s="26" t="s">
        <v>121</v>
      </c>
      <c r="C100" s="26" t="s">
        <v>397</v>
      </c>
      <c r="D100" s="26" t="s">
        <v>398</v>
      </c>
    </row>
    <row r="101" spans="1:4" x14ac:dyDescent="0.3">
      <c r="A101" s="25">
        <v>101</v>
      </c>
      <c r="B101" s="26" t="s">
        <v>399</v>
      </c>
      <c r="C101" s="26" t="s">
        <v>400</v>
      </c>
      <c r="D101" s="26" t="s">
        <v>399</v>
      </c>
    </row>
    <row r="102" spans="1:4" x14ac:dyDescent="0.3">
      <c r="A102" s="25">
        <v>102</v>
      </c>
      <c r="B102" s="26" t="s">
        <v>401</v>
      </c>
      <c r="C102" s="26" t="s">
        <v>402</v>
      </c>
      <c r="D102" s="26" t="s">
        <v>403</v>
      </c>
    </row>
    <row r="103" spans="1:4" x14ac:dyDescent="0.3">
      <c r="A103" s="25">
        <v>103</v>
      </c>
      <c r="B103" s="26" t="s">
        <v>404</v>
      </c>
      <c r="C103" s="26" t="s">
        <v>405</v>
      </c>
      <c r="D103" s="26" t="s">
        <v>406</v>
      </c>
    </row>
    <row r="104" spans="1:4" x14ac:dyDescent="0.3">
      <c r="A104" s="25">
        <v>104</v>
      </c>
      <c r="B104" s="26" t="s">
        <v>407</v>
      </c>
      <c r="C104" s="26" t="s">
        <v>408</v>
      </c>
      <c r="D104" s="26" t="s">
        <v>409</v>
      </c>
    </row>
    <row r="105" spans="1:4" x14ac:dyDescent="0.3">
      <c r="A105" s="25">
        <v>105</v>
      </c>
      <c r="B105" s="26" t="s">
        <v>410</v>
      </c>
      <c r="C105" s="26" t="s">
        <v>411</v>
      </c>
      <c r="D105" s="26" t="s">
        <v>412</v>
      </c>
    </row>
    <row r="106" spans="1:4" x14ac:dyDescent="0.3">
      <c r="A106" s="25">
        <v>106</v>
      </c>
      <c r="B106" s="26" t="s">
        <v>320</v>
      </c>
      <c r="C106" s="26" t="s">
        <v>321</v>
      </c>
      <c r="D106" s="26" t="s">
        <v>322</v>
      </c>
    </row>
    <row r="107" spans="1:4" x14ac:dyDescent="0.3">
      <c r="A107" s="25">
        <v>107</v>
      </c>
      <c r="B107" s="26" t="s">
        <v>413</v>
      </c>
      <c r="C107" s="26" t="s">
        <v>414</v>
      </c>
      <c r="D107" s="26" t="s">
        <v>415</v>
      </c>
    </row>
    <row r="108" spans="1:4" x14ac:dyDescent="0.3">
      <c r="A108" s="25">
        <v>108</v>
      </c>
      <c r="B108" s="26" t="s">
        <v>416</v>
      </c>
      <c r="C108" s="26" t="s">
        <v>417</v>
      </c>
      <c r="D108" s="26" t="s">
        <v>418</v>
      </c>
    </row>
    <row r="109" spans="1:4" x14ac:dyDescent="0.3">
      <c r="A109" s="25">
        <v>109</v>
      </c>
      <c r="B109" s="26" t="s">
        <v>419</v>
      </c>
      <c r="C109" s="26" t="s">
        <v>420</v>
      </c>
      <c r="D109" s="26" t="s">
        <v>421</v>
      </c>
    </row>
    <row r="110" spans="1:4" x14ac:dyDescent="0.3">
      <c r="A110" s="25">
        <v>110</v>
      </c>
      <c r="B110" s="26" t="s">
        <v>422</v>
      </c>
      <c r="C110" s="26" t="s">
        <v>423</v>
      </c>
      <c r="D110" s="26" t="s">
        <v>424</v>
      </c>
    </row>
    <row r="111" spans="1:4" x14ac:dyDescent="0.3">
      <c r="A111" s="25">
        <v>111</v>
      </c>
      <c r="B111" s="26" t="s">
        <v>425</v>
      </c>
      <c r="C111" s="26" t="s">
        <v>426</v>
      </c>
      <c r="D111" s="26" t="s">
        <v>427</v>
      </c>
    </row>
    <row r="112" spans="1:4" x14ac:dyDescent="0.3">
      <c r="A112" s="25">
        <v>112</v>
      </c>
      <c r="B112" s="26" t="s">
        <v>428</v>
      </c>
      <c r="C112" s="26" t="s">
        <v>429</v>
      </c>
      <c r="D112" s="26" t="s">
        <v>430</v>
      </c>
    </row>
    <row r="113" spans="1:4" x14ac:dyDescent="0.3">
      <c r="A113" s="25">
        <v>113</v>
      </c>
      <c r="B113" s="26" t="s">
        <v>431</v>
      </c>
      <c r="C113" s="26" t="s">
        <v>432</v>
      </c>
      <c r="D113" s="26" t="s">
        <v>433</v>
      </c>
    </row>
    <row r="114" spans="1:4" x14ac:dyDescent="0.3">
      <c r="A114" s="25">
        <v>114</v>
      </c>
      <c r="B114" s="26" t="s">
        <v>434</v>
      </c>
      <c r="C114" s="26" t="s">
        <v>435</v>
      </c>
      <c r="D114" s="26" t="s">
        <v>436</v>
      </c>
    </row>
    <row r="115" spans="1:4" x14ac:dyDescent="0.3">
      <c r="A115" s="25">
        <v>115</v>
      </c>
      <c r="B115" s="26" t="s">
        <v>437</v>
      </c>
      <c r="C115" s="26" t="s">
        <v>438</v>
      </c>
      <c r="D115" s="26" t="s">
        <v>439</v>
      </c>
    </row>
    <row r="116" spans="1:4" x14ac:dyDescent="0.3">
      <c r="A116" s="25">
        <v>116</v>
      </c>
      <c r="B116" s="26" t="s">
        <v>440</v>
      </c>
      <c r="C116" s="26" t="s">
        <v>441</v>
      </c>
      <c r="D116" s="26" t="s">
        <v>325</v>
      </c>
    </row>
    <row r="117" spans="1:4" x14ac:dyDescent="0.3">
      <c r="A117" s="25">
        <v>117</v>
      </c>
      <c r="B117" s="26" t="s">
        <v>442</v>
      </c>
      <c r="C117" s="26" t="s">
        <v>443</v>
      </c>
      <c r="D117" s="26" t="s">
        <v>444</v>
      </c>
    </row>
    <row r="118" spans="1:4" x14ac:dyDescent="0.3">
      <c r="A118" s="25">
        <v>118</v>
      </c>
      <c r="B118" s="26" t="s">
        <v>445</v>
      </c>
      <c r="C118" s="26" t="s">
        <v>446</v>
      </c>
      <c r="D118" s="26" t="s">
        <v>447</v>
      </c>
    </row>
    <row r="119" spans="1:4" x14ac:dyDescent="0.3">
      <c r="A119" s="31">
        <v>119</v>
      </c>
      <c r="B119" s="26" t="s">
        <v>448</v>
      </c>
      <c r="C119" s="26" t="s">
        <v>449</v>
      </c>
      <c r="D119" s="26" t="s">
        <v>450</v>
      </c>
    </row>
    <row r="120" spans="1:4" x14ac:dyDescent="0.3">
      <c r="A120" s="31">
        <v>120</v>
      </c>
      <c r="B120" s="26" t="s">
        <v>451</v>
      </c>
      <c r="C120" s="26" t="s">
        <v>452</v>
      </c>
      <c r="D120" s="26" t="s">
        <v>453</v>
      </c>
    </row>
    <row r="121" spans="1:4" x14ac:dyDescent="0.3">
      <c r="A121" s="31">
        <v>121</v>
      </c>
      <c r="B121" s="26" t="s">
        <v>454</v>
      </c>
      <c r="C121" s="24" t="s">
        <v>455</v>
      </c>
      <c r="D121" s="26" t="s">
        <v>456</v>
      </c>
    </row>
    <row r="122" spans="1:4" x14ac:dyDescent="0.3">
      <c r="A122" s="31">
        <v>122</v>
      </c>
      <c r="B122" s="26" t="s">
        <v>457</v>
      </c>
      <c r="C122" s="26" t="s">
        <v>458</v>
      </c>
      <c r="D122" s="26" t="s">
        <v>459</v>
      </c>
    </row>
    <row r="123" spans="1:4" x14ac:dyDescent="0.3">
      <c r="A123" s="31">
        <v>123</v>
      </c>
      <c r="B123" s="26" t="s">
        <v>460</v>
      </c>
      <c r="C123" s="26" t="s">
        <v>461</v>
      </c>
      <c r="D123" s="26" t="s">
        <v>462</v>
      </c>
    </row>
    <row r="124" spans="1:4" x14ac:dyDescent="0.3">
      <c r="A124" s="31">
        <v>124</v>
      </c>
      <c r="B124" s="26" t="s">
        <v>463</v>
      </c>
      <c r="C124" s="26" t="s">
        <v>464</v>
      </c>
      <c r="D124" s="26" t="s">
        <v>465</v>
      </c>
    </row>
    <row r="125" spans="1:4" x14ac:dyDescent="0.3">
      <c r="A125" s="32">
        <v>125</v>
      </c>
      <c r="B125" s="26" t="s">
        <v>466</v>
      </c>
      <c r="C125" s="26" t="s">
        <v>467</v>
      </c>
      <c r="D125" s="26" t="s">
        <v>468</v>
      </c>
    </row>
    <row r="126" spans="1:4" x14ac:dyDescent="0.3">
      <c r="A126" s="25">
        <v>126</v>
      </c>
      <c r="B126" s="26" t="s">
        <v>469</v>
      </c>
      <c r="C126" s="26" t="s">
        <v>470</v>
      </c>
      <c r="D126" s="26" t="s">
        <v>471</v>
      </c>
    </row>
    <row r="127" spans="1:4" x14ac:dyDescent="0.3">
      <c r="A127" s="25">
        <v>127</v>
      </c>
      <c r="B127" s="26" t="s">
        <v>472</v>
      </c>
      <c r="C127" s="26" t="s">
        <v>473</v>
      </c>
      <c r="D127" s="26" t="s">
        <v>474</v>
      </c>
    </row>
    <row r="128" spans="1:4" x14ac:dyDescent="0.3">
      <c r="A128" s="25">
        <v>128</v>
      </c>
      <c r="B128" s="26" t="s">
        <v>475</v>
      </c>
      <c r="C128" s="26" t="s">
        <v>476</v>
      </c>
      <c r="D128" s="26" t="s">
        <v>477</v>
      </c>
    </row>
    <row r="129" spans="1:4" x14ac:dyDescent="0.3">
      <c r="A129" s="25">
        <v>129</v>
      </c>
      <c r="B129" s="26" t="s">
        <v>478</v>
      </c>
      <c r="C129" s="26" t="s">
        <v>479</v>
      </c>
      <c r="D129" s="26" t="s">
        <v>480</v>
      </c>
    </row>
    <row r="130" spans="1:4" x14ac:dyDescent="0.3">
      <c r="A130" s="31">
        <v>130</v>
      </c>
      <c r="B130" s="26" t="s">
        <v>481</v>
      </c>
      <c r="C130" s="26" t="s">
        <v>482</v>
      </c>
      <c r="D130" s="26" t="s">
        <v>481</v>
      </c>
    </row>
    <row r="131" spans="1:4" x14ac:dyDescent="0.3">
      <c r="A131" s="31">
        <v>131</v>
      </c>
      <c r="B131" s="26" t="s">
        <v>483</v>
      </c>
      <c r="C131" s="26" t="s">
        <v>484</v>
      </c>
      <c r="D131" s="26" t="s">
        <v>485</v>
      </c>
    </row>
    <row r="132" spans="1:4" x14ac:dyDescent="0.3">
      <c r="A132" s="31">
        <v>132</v>
      </c>
      <c r="B132" s="26" t="s">
        <v>486</v>
      </c>
      <c r="C132" s="26" t="s">
        <v>487</v>
      </c>
      <c r="D132" s="26" t="s">
        <v>488</v>
      </c>
    </row>
    <row r="133" spans="1:4" x14ac:dyDescent="0.3">
      <c r="A133" s="31">
        <v>133</v>
      </c>
      <c r="B133" s="26" t="s">
        <v>489</v>
      </c>
      <c r="C133" s="26" t="s">
        <v>417</v>
      </c>
      <c r="D133" s="26" t="s">
        <v>490</v>
      </c>
    </row>
    <row r="134" spans="1:4" x14ac:dyDescent="0.3">
      <c r="A134" s="31">
        <v>134</v>
      </c>
      <c r="B134" s="26" t="s">
        <v>491</v>
      </c>
      <c r="C134" s="26" t="s">
        <v>492</v>
      </c>
      <c r="D134" s="26" t="s">
        <v>493</v>
      </c>
    </row>
    <row r="135" spans="1:4" x14ac:dyDescent="0.3">
      <c r="A135" s="31">
        <v>135</v>
      </c>
      <c r="B135" s="26" t="s">
        <v>494</v>
      </c>
      <c r="C135" s="26" t="s">
        <v>495</v>
      </c>
      <c r="D135" s="26" t="s">
        <v>496</v>
      </c>
    </row>
    <row r="136" spans="1:4" x14ac:dyDescent="0.3">
      <c r="A136" s="32">
        <v>136</v>
      </c>
      <c r="B136" s="26" t="s">
        <v>497</v>
      </c>
      <c r="C136" s="26" t="s">
        <v>498</v>
      </c>
      <c r="D136" s="26" t="s">
        <v>499</v>
      </c>
    </row>
    <row r="137" spans="1:4" x14ac:dyDescent="0.3">
      <c r="A137" s="25">
        <v>137</v>
      </c>
      <c r="B137" s="26" t="s">
        <v>500</v>
      </c>
      <c r="C137" s="26" t="s">
        <v>501</v>
      </c>
      <c r="D137" s="26" t="s">
        <v>502</v>
      </c>
    </row>
    <row r="138" spans="1:4" x14ac:dyDescent="0.3">
      <c r="A138" s="25">
        <v>138</v>
      </c>
      <c r="B138" s="26" t="s">
        <v>503</v>
      </c>
      <c r="C138" s="26" t="s">
        <v>504</v>
      </c>
      <c r="D138" s="26" t="s">
        <v>505</v>
      </c>
    </row>
    <row r="139" spans="1:4" x14ac:dyDescent="0.3">
      <c r="A139" s="25">
        <v>139</v>
      </c>
      <c r="B139" s="26" t="s">
        <v>128</v>
      </c>
      <c r="C139" s="26" t="s">
        <v>506</v>
      </c>
      <c r="D139" s="26" t="s">
        <v>507</v>
      </c>
    </row>
    <row r="140" spans="1:4" x14ac:dyDescent="0.3">
      <c r="A140" s="25">
        <v>140</v>
      </c>
      <c r="B140" s="26" t="s">
        <v>508</v>
      </c>
      <c r="C140" s="26" t="s">
        <v>509</v>
      </c>
      <c r="D140" s="26" t="s">
        <v>510</v>
      </c>
    </row>
    <row r="141" spans="1:4" x14ac:dyDescent="0.3">
      <c r="A141" s="31">
        <v>141</v>
      </c>
      <c r="B141" s="26" t="s">
        <v>511</v>
      </c>
      <c r="C141" s="26" t="s">
        <v>512</v>
      </c>
      <c r="D141" s="26" t="s">
        <v>513</v>
      </c>
    </row>
    <row r="142" spans="1:4" x14ac:dyDescent="0.3">
      <c r="A142" s="31">
        <v>142</v>
      </c>
      <c r="B142" s="26" t="s">
        <v>514</v>
      </c>
      <c r="C142" s="26" t="s">
        <v>515</v>
      </c>
      <c r="D142" s="26" t="s">
        <v>516</v>
      </c>
    </row>
    <row r="143" spans="1:4" x14ac:dyDescent="0.3">
      <c r="A143" s="31">
        <v>143</v>
      </c>
      <c r="B143" s="26" t="s">
        <v>517</v>
      </c>
      <c r="C143" s="26" t="s">
        <v>518</v>
      </c>
      <c r="D143" s="26" t="s">
        <v>519</v>
      </c>
    </row>
    <row r="144" spans="1:4" x14ac:dyDescent="0.3">
      <c r="A144" s="31">
        <v>144</v>
      </c>
      <c r="B144" s="26" t="s">
        <v>520</v>
      </c>
      <c r="C144" s="26" t="s">
        <v>521</v>
      </c>
      <c r="D144" s="26" t="s">
        <v>522</v>
      </c>
    </row>
    <row r="145" spans="1:4" x14ac:dyDescent="0.3">
      <c r="A145" s="31">
        <v>145</v>
      </c>
      <c r="B145" s="26" t="s">
        <v>523</v>
      </c>
      <c r="C145" s="26" t="s">
        <v>524</v>
      </c>
      <c r="D145" s="26" t="s">
        <v>525</v>
      </c>
    </row>
    <row r="146" spans="1:4" x14ac:dyDescent="0.3">
      <c r="A146" s="31">
        <v>146</v>
      </c>
      <c r="B146" s="26" t="s">
        <v>526</v>
      </c>
      <c r="C146" s="26" t="s">
        <v>527</v>
      </c>
      <c r="D146" s="26" t="s">
        <v>528</v>
      </c>
    </row>
    <row r="147" spans="1:4" x14ac:dyDescent="0.3">
      <c r="A147" s="32">
        <v>147</v>
      </c>
      <c r="B147" s="26" t="s">
        <v>529</v>
      </c>
      <c r="C147" s="26" t="s">
        <v>530</v>
      </c>
      <c r="D147" s="26" t="s">
        <v>531</v>
      </c>
    </row>
    <row r="148" spans="1:4" x14ac:dyDescent="0.3">
      <c r="A148" s="25">
        <v>148</v>
      </c>
      <c r="B148" s="26" t="s">
        <v>532</v>
      </c>
      <c r="C148" s="26" t="s">
        <v>533</v>
      </c>
      <c r="D148" s="26" t="s">
        <v>534</v>
      </c>
    </row>
    <row r="149" spans="1:4" x14ac:dyDescent="0.3">
      <c r="A149" s="25">
        <v>149</v>
      </c>
      <c r="B149" s="26" t="s">
        <v>535</v>
      </c>
      <c r="C149" s="26" t="s">
        <v>536</v>
      </c>
      <c r="D149" s="26" t="s">
        <v>459</v>
      </c>
    </row>
    <row r="150" spans="1:4" x14ac:dyDescent="0.3">
      <c r="A150" s="25">
        <v>150</v>
      </c>
      <c r="B150" s="26" t="s">
        <v>537</v>
      </c>
      <c r="C150" s="26" t="s">
        <v>538</v>
      </c>
      <c r="D150" s="26" t="s">
        <v>539</v>
      </c>
    </row>
    <row r="151" spans="1:4" x14ac:dyDescent="0.3">
      <c r="A151" s="25">
        <v>151</v>
      </c>
      <c r="B151" s="26" t="s">
        <v>540</v>
      </c>
      <c r="C151" s="26" t="s">
        <v>541</v>
      </c>
      <c r="D151" s="26" t="s">
        <v>542</v>
      </c>
    </row>
    <row r="152" spans="1:4" x14ac:dyDescent="0.3">
      <c r="A152" s="25">
        <v>152</v>
      </c>
      <c r="B152" s="26" t="s">
        <v>543</v>
      </c>
      <c r="C152" s="33" t="s">
        <v>544</v>
      </c>
      <c r="D152" s="26" t="s">
        <v>545</v>
      </c>
    </row>
    <row r="153" spans="1:4" x14ac:dyDescent="0.3">
      <c r="A153" s="25">
        <v>153</v>
      </c>
      <c r="B153" s="26" t="s">
        <v>546</v>
      </c>
      <c r="C153" s="33" t="s">
        <v>547</v>
      </c>
      <c r="D153" s="26" t="s">
        <v>548</v>
      </c>
    </row>
    <row r="154" spans="1:4" x14ac:dyDescent="0.3">
      <c r="A154" s="25">
        <v>154</v>
      </c>
      <c r="B154" s="34" t="s">
        <v>549</v>
      </c>
      <c r="C154" s="34" t="s">
        <v>550</v>
      </c>
      <c r="D154" s="34" t="s">
        <v>551</v>
      </c>
    </row>
    <row r="155" spans="1:4" ht="27.6" x14ac:dyDescent="0.3">
      <c r="A155" s="31">
        <v>155</v>
      </c>
      <c r="B155" s="23" t="s">
        <v>552</v>
      </c>
      <c r="C155" s="23" t="s">
        <v>553</v>
      </c>
      <c r="D155" s="26" t="s">
        <v>554</v>
      </c>
    </row>
    <row r="156" spans="1:4" x14ac:dyDescent="0.3">
      <c r="A156" s="31">
        <v>156</v>
      </c>
      <c r="B156" s="23" t="s">
        <v>555</v>
      </c>
      <c r="C156" s="23" t="s">
        <v>556</v>
      </c>
      <c r="D156" s="26" t="s">
        <v>557</v>
      </c>
    </row>
    <row r="157" spans="1:4" x14ac:dyDescent="0.3">
      <c r="A157" s="31">
        <v>157</v>
      </c>
      <c r="B157" s="23" t="s">
        <v>558</v>
      </c>
      <c r="C157" s="23" t="s">
        <v>553</v>
      </c>
      <c r="D157" s="26" t="s">
        <v>554</v>
      </c>
    </row>
    <row r="158" spans="1:4" x14ac:dyDescent="0.3">
      <c r="A158" s="31">
        <v>158</v>
      </c>
      <c r="B158" s="23" t="s">
        <v>559</v>
      </c>
      <c r="C158" s="23" t="s">
        <v>560</v>
      </c>
      <c r="D158" s="26" t="s">
        <v>561</v>
      </c>
    </row>
    <row r="159" spans="1:4" x14ac:dyDescent="0.3">
      <c r="A159" s="31">
        <v>159</v>
      </c>
      <c r="B159" s="23" t="s">
        <v>562</v>
      </c>
      <c r="C159" s="23" t="s">
        <v>560</v>
      </c>
      <c r="D159" s="26" t="s">
        <v>563</v>
      </c>
    </row>
    <row r="160" spans="1:4" x14ac:dyDescent="0.3">
      <c r="A160" s="31">
        <v>160</v>
      </c>
      <c r="B160" s="23" t="s">
        <v>564</v>
      </c>
      <c r="C160" s="23" t="s">
        <v>565</v>
      </c>
      <c r="D160" s="26" t="s">
        <v>566</v>
      </c>
    </row>
    <row r="161" spans="1:4" x14ac:dyDescent="0.3">
      <c r="A161" s="31">
        <v>161</v>
      </c>
      <c r="B161" s="23" t="s">
        <v>567</v>
      </c>
      <c r="C161" s="35" t="s">
        <v>568</v>
      </c>
      <c r="D161" s="35" t="s">
        <v>569</v>
      </c>
    </row>
    <row r="162" spans="1:4" x14ac:dyDescent="0.3">
      <c r="A162" s="31">
        <v>162</v>
      </c>
      <c r="B162" s="23" t="s">
        <v>570</v>
      </c>
      <c r="C162" s="35" t="s">
        <v>571</v>
      </c>
      <c r="D162" s="35" t="s">
        <v>572</v>
      </c>
    </row>
    <row r="163" spans="1:4" x14ac:dyDescent="0.3">
      <c r="A163" s="31">
        <v>163</v>
      </c>
      <c r="B163" s="23" t="s">
        <v>573</v>
      </c>
      <c r="C163" s="35" t="s">
        <v>574</v>
      </c>
      <c r="D163" s="35" t="s">
        <v>572</v>
      </c>
    </row>
    <row r="164" spans="1:4" x14ac:dyDescent="0.3">
      <c r="A164" s="31">
        <v>164</v>
      </c>
      <c r="B164" s="23" t="s">
        <v>575</v>
      </c>
      <c r="C164" s="23" t="s">
        <v>576</v>
      </c>
      <c r="D164" s="26" t="s">
        <v>577</v>
      </c>
    </row>
    <row r="165" spans="1:4" x14ac:dyDescent="0.3">
      <c r="A165" s="27">
        <v>165</v>
      </c>
      <c r="B165" s="23" t="s">
        <v>102</v>
      </c>
      <c r="C165" s="23" t="s">
        <v>578</v>
      </c>
      <c r="D165" s="26" t="s">
        <v>579</v>
      </c>
    </row>
    <row r="166" spans="1:4" x14ac:dyDescent="0.3">
      <c r="A166" s="27">
        <v>166</v>
      </c>
      <c r="B166" s="23" t="s">
        <v>580</v>
      </c>
      <c r="C166" s="23" t="s">
        <v>581</v>
      </c>
      <c r="D166" s="26" t="s">
        <v>582</v>
      </c>
    </row>
    <row r="167" spans="1:4" x14ac:dyDescent="0.3">
      <c r="A167" s="27">
        <v>167</v>
      </c>
      <c r="B167" s="26" t="s">
        <v>583</v>
      </c>
      <c r="C167" s="26" t="s">
        <v>584</v>
      </c>
      <c r="D167" s="26" t="s">
        <v>585</v>
      </c>
    </row>
    <row r="168" spans="1:4" x14ac:dyDescent="0.3">
      <c r="A168" s="27">
        <v>168</v>
      </c>
      <c r="B168" s="26" t="s">
        <v>586</v>
      </c>
      <c r="C168" s="26" t="s">
        <v>587</v>
      </c>
      <c r="D168" s="26" t="s">
        <v>588</v>
      </c>
    </row>
    <row r="169" spans="1:4" x14ac:dyDescent="0.3">
      <c r="A169" s="27">
        <v>169</v>
      </c>
      <c r="B169" s="26" t="s">
        <v>589</v>
      </c>
      <c r="C169" s="26" t="s">
        <v>590</v>
      </c>
      <c r="D169" s="26" t="s">
        <v>591</v>
      </c>
    </row>
    <row r="170" spans="1:4" x14ac:dyDescent="0.3">
      <c r="A170" s="27">
        <v>170</v>
      </c>
      <c r="B170" s="23" t="s">
        <v>592</v>
      </c>
      <c r="C170" s="23" t="s">
        <v>593</v>
      </c>
      <c r="D170" s="26" t="s">
        <v>594</v>
      </c>
    </row>
    <row r="171" spans="1:4" x14ac:dyDescent="0.3">
      <c r="A171" s="27">
        <v>171</v>
      </c>
      <c r="B171" s="23" t="s">
        <v>595</v>
      </c>
      <c r="C171" s="23" t="s">
        <v>596</v>
      </c>
      <c r="D171" s="26" t="s">
        <v>597</v>
      </c>
    </row>
    <row r="172" spans="1:4" x14ac:dyDescent="0.3">
      <c r="A172" s="27">
        <v>172</v>
      </c>
      <c r="B172" s="23" t="s">
        <v>598</v>
      </c>
      <c r="C172" s="23" t="s">
        <v>599</v>
      </c>
      <c r="D172" s="26" t="s">
        <v>600</v>
      </c>
    </row>
    <row r="173" spans="1:4" x14ac:dyDescent="0.3">
      <c r="A173" s="27">
        <v>173</v>
      </c>
      <c r="B173" s="23" t="s">
        <v>601</v>
      </c>
      <c r="C173" s="23" t="s">
        <v>602</v>
      </c>
      <c r="D173" s="26" t="s">
        <v>603</v>
      </c>
    </row>
    <row r="174" spans="1:4" x14ac:dyDescent="0.3">
      <c r="A174" s="27">
        <v>174</v>
      </c>
      <c r="B174" s="23" t="s">
        <v>604</v>
      </c>
      <c r="C174" s="23" t="s">
        <v>605</v>
      </c>
      <c r="D174" s="26" t="s">
        <v>606</v>
      </c>
    </row>
    <row r="175" spans="1:4" x14ac:dyDescent="0.3">
      <c r="A175" s="27">
        <v>175</v>
      </c>
      <c r="B175" s="23" t="s">
        <v>607</v>
      </c>
      <c r="C175" s="23" t="s">
        <v>608</v>
      </c>
      <c r="D175" s="26" t="s">
        <v>609</v>
      </c>
    </row>
    <row r="176" spans="1:4" x14ac:dyDescent="0.3">
      <c r="A176" s="27">
        <v>176</v>
      </c>
      <c r="B176" s="23" t="s">
        <v>610</v>
      </c>
      <c r="C176" s="26" t="s">
        <v>611</v>
      </c>
      <c r="D176" s="26" t="s">
        <v>612</v>
      </c>
    </row>
    <row r="177" spans="1:4" x14ac:dyDescent="0.3">
      <c r="A177" s="27">
        <v>177</v>
      </c>
      <c r="B177" s="23" t="s">
        <v>613</v>
      </c>
      <c r="C177" s="23" t="s">
        <v>614</v>
      </c>
      <c r="D177" s="26" t="s">
        <v>615</v>
      </c>
    </row>
    <row r="178" spans="1:4" x14ac:dyDescent="0.3">
      <c r="A178" s="27">
        <v>178</v>
      </c>
      <c r="B178" s="23" t="s">
        <v>616</v>
      </c>
      <c r="C178" s="23" t="s">
        <v>617</v>
      </c>
      <c r="D178" s="26" t="s">
        <v>618</v>
      </c>
    </row>
    <row r="179" spans="1:4" x14ac:dyDescent="0.3">
      <c r="A179" s="27">
        <v>179</v>
      </c>
      <c r="B179" s="23" t="s">
        <v>619</v>
      </c>
      <c r="C179" s="23" t="s">
        <v>620</v>
      </c>
      <c r="D179" s="26" t="s">
        <v>621</v>
      </c>
    </row>
    <row r="180" spans="1:4" x14ac:dyDescent="0.3">
      <c r="A180" s="27">
        <v>180</v>
      </c>
      <c r="B180" s="23" t="s">
        <v>622</v>
      </c>
      <c r="C180" s="23" t="s">
        <v>623</v>
      </c>
      <c r="D180" s="26" t="s">
        <v>624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">
    <pageSetUpPr fitToPage="1"/>
  </sheetPr>
  <dimension ref="A1:I53"/>
  <sheetViews>
    <sheetView workbookViewId="0">
      <selection activeCell="G21" sqref="G21"/>
    </sheetView>
  </sheetViews>
  <sheetFormatPr defaultRowHeight="15" x14ac:dyDescent="0.25"/>
  <cols>
    <col min="1" max="1" width="33" style="269" customWidth="1"/>
    <col min="2" max="2" width="8.7265625" style="269"/>
    <col min="3" max="3" width="19.453125" style="269" customWidth="1"/>
    <col min="4" max="4" width="8.7265625" style="269"/>
    <col min="5" max="5" width="22.36328125" style="269" customWidth="1"/>
    <col min="6" max="6" width="8.7265625" style="269"/>
    <col min="7" max="7" width="26.6328125" style="269" customWidth="1"/>
    <col min="8" max="8" width="8.7265625" style="269"/>
    <col min="9" max="9" width="26" style="269" customWidth="1"/>
    <col min="10" max="16384" width="8.7265625" style="269"/>
  </cols>
  <sheetData>
    <row r="1" spans="1:9" ht="15.6" x14ac:dyDescent="0.3">
      <c r="A1" s="8" t="s">
        <v>66</v>
      </c>
      <c r="C1" s="269" t="s">
        <v>716</v>
      </c>
      <c r="E1" s="269" t="s">
        <v>118</v>
      </c>
      <c r="I1" s="269" t="s">
        <v>665</v>
      </c>
    </row>
    <row r="2" spans="1:9" x14ac:dyDescent="0.25">
      <c r="A2" s="269" t="s">
        <v>85</v>
      </c>
      <c r="C2" s="4" t="s">
        <v>90</v>
      </c>
      <c r="E2" s="269" t="s">
        <v>119</v>
      </c>
      <c r="G2" s="4" t="s">
        <v>124</v>
      </c>
      <c r="I2" s="269" t="s">
        <v>348</v>
      </c>
    </row>
    <row r="3" spans="1:9" x14ac:dyDescent="0.25">
      <c r="A3" s="6" t="s">
        <v>67</v>
      </c>
      <c r="C3" s="4" t="s">
        <v>717</v>
      </c>
      <c r="E3" s="4" t="s">
        <v>122</v>
      </c>
      <c r="G3" s="4" t="s">
        <v>90</v>
      </c>
      <c r="I3" s="269" t="s">
        <v>292</v>
      </c>
    </row>
    <row r="4" spans="1:9" x14ac:dyDescent="0.25">
      <c r="A4" s="7" t="s">
        <v>68</v>
      </c>
      <c r="C4" s="4" t="s">
        <v>718</v>
      </c>
      <c r="E4" s="4" t="s">
        <v>123</v>
      </c>
      <c r="G4" s="4" t="s">
        <v>719</v>
      </c>
      <c r="I4" s="269" t="s">
        <v>295</v>
      </c>
    </row>
    <row r="5" spans="1:9" x14ac:dyDescent="0.25">
      <c r="C5" s="4" t="s">
        <v>720</v>
      </c>
      <c r="E5" s="269" t="s">
        <v>120</v>
      </c>
      <c r="G5" s="4" t="s">
        <v>125</v>
      </c>
    </row>
    <row r="6" spans="1:9" x14ac:dyDescent="0.25">
      <c r="A6" s="269" t="s">
        <v>74</v>
      </c>
      <c r="C6" s="4" t="s">
        <v>721</v>
      </c>
      <c r="E6" s="269" t="s">
        <v>121</v>
      </c>
      <c r="G6" s="4" t="s">
        <v>126</v>
      </c>
    </row>
    <row r="7" spans="1:9" x14ac:dyDescent="0.25">
      <c r="A7" s="5" t="s">
        <v>75</v>
      </c>
      <c r="C7" s="4" t="s">
        <v>722</v>
      </c>
      <c r="G7" s="4" t="s">
        <v>75</v>
      </c>
      <c r="I7" s="269" t="s">
        <v>666</v>
      </c>
    </row>
    <row r="8" spans="1:9" x14ac:dyDescent="0.25">
      <c r="A8" s="5" t="s">
        <v>76</v>
      </c>
      <c r="C8" s="4" t="s">
        <v>723</v>
      </c>
      <c r="I8" s="269" t="s">
        <v>477</v>
      </c>
    </row>
    <row r="9" spans="1:9" x14ac:dyDescent="0.25">
      <c r="A9" s="5" t="s">
        <v>77</v>
      </c>
      <c r="C9" s="4" t="s">
        <v>724</v>
      </c>
      <c r="I9" s="269" t="s">
        <v>265</v>
      </c>
    </row>
    <row r="10" spans="1:9" x14ac:dyDescent="0.25">
      <c r="C10" s="4" t="s">
        <v>725</v>
      </c>
      <c r="I10" s="269" t="s">
        <v>268</v>
      </c>
    </row>
    <row r="11" spans="1:9" x14ac:dyDescent="0.25">
      <c r="C11" s="4" t="s">
        <v>726</v>
      </c>
      <c r="I11" s="269" t="s">
        <v>345</v>
      </c>
    </row>
    <row r="12" spans="1:9" x14ac:dyDescent="0.25">
      <c r="C12" s="4" t="s">
        <v>727</v>
      </c>
    </row>
    <row r="13" spans="1:9" x14ac:dyDescent="0.25">
      <c r="C13" s="4" t="s">
        <v>728</v>
      </c>
    </row>
    <row r="14" spans="1:9" x14ac:dyDescent="0.25">
      <c r="C14" s="4" t="s">
        <v>729</v>
      </c>
    </row>
    <row r="15" spans="1:9" x14ac:dyDescent="0.25">
      <c r="C15" s="269" t="s">
        <v>81</v>
      </c>
    </row>
    <row r="19" spans="3:3" x14ac:dyDescent="0.25">
      <c r="C19" s="269" t="s">
        <v>86</v>
      </c>
    </row>
    <row r="20" spans="3:3" x14ac:dyDescent="0.25">
      <c r="C20" s="4" t="s">
        <v>90</v>
      </c>
    </row>
    <row r="21" spans="3:3" x14ac:dyDescent="0.25">
      <c r="C21" s="269" t="s">
        <v>87</v>
      </c>
    </row>
    <row r="22" spans="3:3" x14ac:dyDescent="0.25">
      <c r="C22" s="4" t="s">
        <v>89</v>
      </c>
    </row>
    <row r="23" spans="3:3" x14ac:dyDescent="0.25">
      <c r="C23" s="4" t="s">
        <v>88</v>
      </c>
    </row>
    <row r="25" spans="3:3" x14ac:dyDescent="0.25">
      <c r="C25" s="4" t="s">
        <v>112</v>
      </c>
    </row>
    <row r="26" spans="3:3" x14ac:dyDescent="0.25">
      <c r="C26" s="4" t="s">
        <v>90</v>
      </c>
    </row>
    <row r="27" spans="3:3" x14ac:dyDescent="0.25">
      <c r="C27" s="4" t="s">
        <v>717</v>
      </c>
    </row>
    <row r="28" spans="3:3" x14ac:dyDescent="0.25">
      <c r="C28" s="4" t="s">
        <v>718</v>
      </c>
    </row>
    <row r="29" spans="3:3" x14ac:dyDescent="0.25">
      <c r="C29" s="4" t="s">
        <v>720</v>
      </c>
    </row>
    <row r="30" spans="3:3" x14ac:dyDescent="0.25">
      <c r="C30" s="4" t="s">
        <v>721</v>
      </c>
    </row>
    <row r="31" spans="3:3" x14ac:dyDescent="0.25">
      <c r="C31" s="4" t="s">
        <v>722</v>
      </c>
    </row>
    <row r="32" spans="3:3" x14ac:dyDescent="0.25">
      <c r="C32" s="4" t="s">
        <v>723</v>
      </c>
    </row>
    <row r="33" spans="3:3" x14ac:dyDescent="0.25">
      <c r="C33" s="4" t="s">
        <v>724</v>
      </c>
    </row>
    <row r="34" spans="3:3" x14ac:dyDescent="0.25">
      <c r="C34" s="4" t="s">
        <v>725</v>
      </c>
    </row>
    <row r="35" spans="3:3" x14ac:dyDescent="0.25">
      <c r="C35" s="4" t="s">
        <v>726</v>
      </c>
    </row>
    <row r="36" spans="3:3" x14ac:dyDescent="0.25">
      <c r="C36" s="4" t="s">
        <v>727</v>
      </c>
    </row>
    <row r="37" spans="3:3" x14ac:dyDescent="0.25">
      <c r="C37" s="4" t="s">
        <v>728</v>
      </c>
    </row>
    <row r="38" spans="3:3" x14ac:dyDescent="0.25">
      <c r="C38" s="4" t="s">
        <v>729</v>
      </c>
    </row>
    <row r="39" spans="3:3" x14ac:dyDescent="0.25">
      <c r="C39" s="4" t="s">
        <v>113</v>
      </c>
    </row>
    <row r="40" spans="3:3" x14ac:dyDescent="0.25">
      <c r="C40" s="269" t="s">
        <v>81</v>
      </c>
    </row>
    <row r="42" spans="3:3" x14ac:dyDescent="0.25">
      <c r="C42" s="4" t="s">
        <v>730</v>
      </c>
    </row>
    <row r="43" spans="3:3" x14ac:dyDescent="0.25">
      <c r="C43" s="4" t="s">
        <v>90</v>
      </c>
    </row>
    <row r="44" spans="3:3" x14ac:dyDescent="0.25">
      <c r="C44" s="4" t="s">
        <v>717</v>
      </c>
    </row>
    <row r="45" spans="3:3" x14ac:dyDescent="0.25">
      <c r="C45" s="4" t="s">
        <v>718</v>
      </c>
    </row>
    <row r="46" spans="3:3" x14ac:dyDescent="0.25">
      <c r="C46" s="4" t="s">
        <v>720</v>
      </c>
    </row>
    <row r="47" spans="3:3" x14ac:dyDescent="0.25">
      <c r="C47" s="4" t="s">
        <v>721</v>
      </c>
    </row>
    <row r="48" spans="3:3" x14ac:dyDescent="0.25">
      <c r="C48" s="4" t="s">
        <v>722</v>
      </c>
    </row>
    <row r="49" spans="3:3" x14ac:dyDescent="0.25">
      <c r="C49" s="4" t="s">
        <v>723</v>
      </c>
    </row>
    <row r="50" spans="3:3" x14ac:dyDescent="0.25">
      <c r="C50" s="4" t="s">
        <v>724</v>
      </c>
    </row>
    <row r="51" spans="3:3" x14ac:dyDescent="0.25">
      <c r="C51" s="4" t="s">
        <v>725</v>
      </c>
    </row>
    <row r="52" spans="3:3" x14ac:dyDescent="0.25">
      <c r="C52" s="4" t="s">
        <v>726</v>
      </c>
    </row>
    <row r="53" spans="3:3" x14ac:dyDescent="0.25">
      <c r="C53" s="272" t="s">
        <v>81</v>
      </c>
    </row>
  </sheetData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>
    <oddFooter>&amp;L&amp;10               Page 1&amp;C&amp;A&amp;R&amp;8 03.10.2012</oddFooter>
  </headerFooter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7">
    <pageSetUpPr fitToPage="1"/>
  </sheetPr>
  <dimension ref="A1:Y59"/>
  <sheetViews>
    <sheetView view="pageBreakPreview" topLeftCell="A12" zoomScaleNormal="125" zoomScaleSheetLayoutView="100" workbookViewId="0">
      <selection activeCell="X3" sqref="X3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8" width="6.81640625" style="2" customWidth="1"/>
    <col min="9" max="11" width="6.81640625" style="2" hidden="1" customWidth="1" outlineLevel="1"/>
    <col min="12" max="12" width="6.81640625" style="3" hidden="1" customWidth="1" outlineLevel="1"/>
    <col min="13" max="13" width="6.81640625" style="2" customWidth="1" collapsed="1"/>
    <col min="14" max="14" width="6.81640625" style="2" customWidth="1"/>
    <col min="15" max="15" width="6.81640625" style="3" customWidth="1"/>
    <col min="16" max="17" width="14.6328125" style="1" customWidth="1"/>
    <col min="18" max="19" width="6.81640625" style="1"/>
    <col min="20" max="20" width="14.6328125" style="1" customWidth="1"/>
    <col min="21" max="16384" width="6.81640625" style="1"/>
  </cols>
  <sheetData>
    <row r="1" spans="1:25" ht="20.100000000000001" customHeight="1" x14ac:dyDescent="0.3">
      <c r="A1" s="536"/>
      <c r="B1" s="671"/>
      <c r="C1" s="671"/>
      <c r="D1" s="671"/>
      <c r="E1" s="723" t="str">
        <f>'FORMULARZ ZAMÓWIENIA - OKŁADKA'!D1</f>
        <v>KASETON LIBERTA ELEGANT 500</v>
      </c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4"/>
      <c r="T1" s="53" t="s">
        <v>106</v>
      </c>
    </row>
    <row r="2" spans="1:25" ht="20.100000000000001" customHeight="1" x14ac:dyDescent="0.25">
      <c r="A2" s="672"/>
      <c r="B2" s="673"/>
      <c r="C2" s="673"/>
      <c r="D2" s="673"/>
      <c r="E2" s="725" t="s">
        <v>52</v>
      </c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6"/>
      <c r="T2" s="717">
        <f>'FORMULARZ ZAMÓWIENIA - OKŁADKA'!N2</f>
        <v>45905</v>
      </c>
    </row>
    <row r="3" spans="1:25" ht="20.100000000000001" customHeight="1" thickBot="1" x14ac:dyDescent="0.3">
      <c r="A3" s="674"/>
      <c r="B3" s="675"/>
      <c r="C3" s="675"/>
      <c r="D3" s="675"/>
      <c r="E3" s="727" t="s">
        <v>83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5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5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5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</row>
    <row r="7" spans="1:25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5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5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  <c r="V9" s="54"/>
      <c r="W9" s="54"/>
      <c r="X9" s="54"/>
      <c r="Y9" s="54"/>
    </row>
    <row r="10" spans="1:25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5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5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5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5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754" t="s">
        <v>693</v>
      </c>
      <c r="R14" s="755"/>
      <c r="S14" s="755"/>
      <c r="T14" s="756"/>
    </row>
    <row r="15" spans="1:25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5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5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688</v>
      </c>
    </row>
    <row r="18" spans="1:25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3"/>
      <c r="U18" s="1" t="s">
        <v>673</v>
      </c>
    </row>
    <row r="19" spans="1:25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764" t="s">
        <v>11</v>
      </c>
    </row>
    <row r="20" spans="1:25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765"/>
      <c r="W20"/>
    </row>
    <row r="21" spans="1:25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150" t="s">
        <v>64</v>
      </c>
      <c r="R21" s="151"/>
      <c r="S21" s="763"/>
      <c r="T21" s="144" t="s">
        <v>657</v>
      </c>
      <c r="W21" s="167"/>
      <c r="X21" s="167"/>
      <c r="Y21" s="167"/>
    </row>
    <row r="22" spans="1:25" customFormat="1" ht="20.100000000000001" customHeight="1" x14ac:dyDescent="0.25">
      <c r="A22" s="691" t="s">
        <v>27</v>
      </c>
      <c r="B22" s="692"/>
      <c r="C22" s="707"/>
      <c r="D22" s="708"/>
      <c r="E22" s="165"/>
      <c r="F22" s="689" t="s">
        <v>30</v>
      </c>
      <c r="G22" s="689"/>
      <c r="H22" s="689"/>
      <c r="I22" s="711" t="s">
        <v>713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8"/>
      <c r="W22" s="1"/>
    </row>
    <row r="23" spans="1:25" customFormat="1" ht="20.100000000000001" customHeight="1" thickBot="1" x14ac:dyDescent="0.3">
      <c r="A23" s="680" t="s">
        <v>93</v>
      </c>
      <c r="B23" s="681"/>
      <c r="C23" s="709"/>
      <c r="D23" s="710"/>
      <c r="E23" s="166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60"/>
    </row>
    <row r="24" spans="1:25" ht="33.6" customHeight="1" x14ac:dyDescent="0.25">
      <c r="A24" s="101" t="s">
        <v>351</v>
      </c>
      <c r="B24" s="682" t="s">
        <v>639</v>
      </c>
      <c r="C24" s="683"/>
      <c r="D24" s="180" t="s">
        <v>640</v>
      </c>
      <c r="E24" s="684" t="s">
        <v>647</v>
      </c>
      <c r="F24" s="684"/>
      <c r="G24" s="684"/>
      <c r="H24" s="685"/>
      <c r="I24" s="686" t="s">
        <v>646</v>
      </c>
      <c r="J24" s="687"/>
      <c r="K24" s="687"/>
      <c r="L24" s="688"/>
      <c r="M24" s="181" t="s">
        <v>99</v>
      </c>
      <c r="N24" s="182" t="s">
        <v>641</v>
      </c>
      <c r="O24" s="183" t="s">
        <v>98</v>
      </c>
      <c r="P24" s="184" t="s">
        <v>95</v>
      </c>
      <c r="Q24" s="97" t="s">
        <v>23</v>
      </c>
      <c r="R24" s="693"/>
      <c r="S24" s="694"/>
      <c r="T24" s="695"/>
    </row>
    <row r="25" spans="1:25" ht="22.8" customHeight="1" x14ac:dyDescent="0.25">
      <c r="A25" s="100" t="s">
        <v>94</v>
      </c>
      <c r="B25" s="84" t="s">
        <v>632</v>
      </c>
      <c r="C25" s="85" t="s">
        <v>633</v>
      </c>
      <c r="D25" s="86" t="s">
        <v>634</v>
      </c>
      <c r="E25" s="86" t="s">
        <v>635</v>
      </c>
      <c r="F25" s="86" t="s">
        <v>636</v>
      </c>
      <c r="G25" s="86" t="s">
        <v>637</v>
      </c>
      <c r="H25" s="87" t="s">
        <v>638</v>
      </c>
      <c r="I25" s="50" t="s">
        <v>642</v>
      </c>
      <c r="J25" s="46" t="s">
        <v>643</v>
      </c>
      <c r="K25" s="46" t="s">
        <v>644</v>
      </c>
      <c r="L25" s="57" t="s">
        <v>645</v>
      </c>
      <c r="M25" s="70" t="s">
        <v>96</v>
      </c>
      <c r="N25" s="71" t="s">
        <v>649</v>
      </c>
      <c r="O25" s="72" t="s">
        <v>97</v>
      </c>
      <c r="P25" s="98" t="s">
        <v>102</v>
      </c>
      <c r="Q25" s="99" t="s">
        <v>101</v>
      </c>
      <c r="R25" s="696"/>
      <c r="S25" s="697"/>
      <c r="T25" s="698"/>
    </row>
    <row r="26" spans="1:25" ht="13.8" customHeight="1" thickBot="1" x14ac:dyDescent="0.3">
      <c r="A26" s="49" t="s">
        <v>105</v>
      </c>
      <c r="B26" s="75">
        <v>2500</v>
      </c>
      <c r="C26" s="76">
        <v>500</v>
      </c>
      <c r="D26" s="77">
        <v>30</v>
      </c>
      <c r="E26" s="78">
        <v>20</v>
      </c>
      <c r="F26" s="78">
        <v>20</v>
      </c>
      <c r="G26" s="78">
        <v>20</v>
      </c>
      <c r="H26" s="79">
        <v>20</v>
      </c>
      <c r="I26" s="80">
        <v>10</v>
      </c>
      <c r="J26" s="78">
        <v>10</v>
      </c>
      <c r="K26" s="78">
        <v>25</v>
      </c>
      <c r="L26" s="79">
        <v>32</v>
      </c>
      <c r="M26" s="81">
        <v>5</v>
      </c>
      <c r="N26" s="82">
        <v>0</v>
      </c>
      <c r="O26" s="81" t="s">
        <v>100</v>
      </c>
      <c r="P26" s="77" t="s">
        <v>104</v>
      </c>
      <c r="Q26" s="83" t="s">
        <v>103</v>
      </c>
      <c r="R26" s="699"/>
      <c r="S26" s="700"/>
      <c r="T26" s="701"/>
    </row>
    <row r="27" spans="1:25" customFormat="1" ht="20.100000000000001" customHeight="1" x14ac:dyDescent="0.25">
      <c r="A27" s="207">
        <v>1</v>
      </c>
      <c r="B27" s="59"/>
      <c r="C27" s="208"/>
      <c r="D27" s="209"/>
      <c r="E27" s="210"/>
      <c r="F27" s="210"/>
      <c r="G27" s="210"/>
      <c r="H27" s="73"/>
      <c r="I27" s="73"/>
      <c r="J27" s="73"/>
      <c r="K27" s="73"/>
      <c r="L27" s="211"/>
      <c r="M27" s="212"/>
      <c r="N27" s="213">
        <f>B27*C27*M27/1000000</f>
        <v>0</v>
      </c>
      <c r="O27" s="212"/>
      <c r="P27" s="73"/>
      <c r="Q27" s="268"/>
      <c r="R27" s="769"/>
      <c r="S27" s="770"/>
      <c r="T27" s="771"/>
    </row>
    <row r="28" spans="1:25" customFormat="1" ht="20.100000000000001" customHeight="1" x14ac:dyDescent="0.25">
      <c r="A28" s="152">
        <v>2</v>
      </c>
      <c r="B28" s="62"/>
      <c r="C28" s="63"/>
      <c r="D28" s="68"/>
      <c r="E28" s="69"/>
      <c r="F28" s="69"/>
      <c r="G28" s="69"/>
      <c r="H28" s="67"/>
      <c r="I28" s="67"/>
      <c r="J28" s="67"/>
      <c r="K28" s="67"/>
      <c r="L28" s="88"/>
      <c r="M28" s="61"/>
      <c r="N28" s="95">
        <f>B28*C28*M28/1000000</f>
        <v>0</v>
      </c>
      <c r="O28" s="61"/>
      <c r="P28" s="155"/>
      <c r="Q28" s="74"/>
      <c r="R28" s="772"/>
      <c r="S28" s="773"/>
      <c r="T28" s="774"/>
    </row>
    <row r="29" spans="1:25" customFormat="1" ht="20.100000000000001" customHeight="1" x14ac:dyDescent="0.25">
      <c r="A29" s="152">
        <v>3</v>
      </c>
      <c r="B29" s="62"/>
      <c r="C29" s="63"/>
      <c r="D29" s="68"/>
      <c r="E29" s="69"/>
      <c r="F29" s="69"/>
      <c r="G29" s="69"/>
      <c r="H29" s="67"/>
      <c r="I29" s="67"/>
      <c r="J29" s="67"/>
      <c r="K29" s="67"/>
      <c r="L29" s="88"/>
      <c r="M29" s="61"/>
      <c r="N29" s="95">
        <f>B29*C29*M29/1000000</f>
        <v>0</v>
      </c>
      <c r="O29" s="61"/>
      <c r="P29" s="155"/>
      <c r="Q29" s="74"/>
      <c r="R29" s="772"/>
      <c r="S29" s="773"/>
      <c r="T29" s="774"/>
    </row>
    <row r="30" spans="1:25" customFormat="1" ht="20.100000000000001" customHeight="1" x14ac:dyDescent="0.25">
      <c r="A30" s="152">
        <v>4</v>
      </c>
      <c r="B30" s="62"/>
      <c r="C30" s="63"/>
      <c r="D30" s="68"/>
      <c r="E30" s="69"/>
      <c r="F30" s="69"/>
      <c r="G30" s="69"/>
      <c r="H30" s="67"/>
      <c r="I30" s="67"/>
      <c r="J30" s="67"/>
      <c r="K30" s="67"/>
      <c r="L30" s="88"/>
      <c r="M30" s="61"/>
      <c r="N30" s="95">
        <f t="shared" ref="N30:N56" si="0">B30*C30*M30/1000000</f>
        <v>0</v>
      </c>
      <c r="O30" s="61"/>
      <c r="P30" s="155"/>
      <c r="Q30" s="74"/>
      <c r="R30" s="772"/>
      <c r="S30" s="773"/>
      <c r="T30" s="774"/>
    </row>
    <row r="31" spans="1:25" customFormat="1" ht="20.100000000000001" customHeight="1" x14ac:dyDescent="0.25">
      <c r="A31" s="152">
        <v>5</v>
      </c>
      <c r="B31" s="62"/>
      <c r="C31" s="63"/>
      <c r="D31" s="68"/>
      <c r="E31" s="69"/>
      <c r="F31" s="69"/>
      <c r="G31" s="69"/>
      <c r="H31" s="67"/>
      <c r="I31" s="67"/>
      <c r="J31" s="67"/>
      <c r="K31" s="67"/>
      <c r="L31" s="88"/>
      <c r="M31" s="61"/>
      <c r="N31" s="95">
        <f t="shared" si="0"/>
        <v>0</v>
      </c>
      <c r="O31" s="61"/>
      <c r="P31" s="155"/>
      <c r="Q31" s="74"/>
      <c r="R31" s="772"/>
      <c r="S31" s="773"/>
      <c r="T31" s="774"/>
    </row>
    <row r="32" spans="1:25" customFormat="1" ht="20.100000000000001" customHeight="1" x14ac:dyDescent="0.25">
      <c r="A32" s="152">
        <v>6</v>
      </c>
      <c r="B32" s="62"/>
      <c r="C32" s="63"/>
      <c r="D32" s="68"/>
      <c r="E32" s="69"/>
      <c r="F32" s="69"/>
      <c r="G32" s="69"/>
      <c r="H32" s="67"/>
      <c r="I32" s="67"/>
      <c r="J32" s="67"/>
      <c r="K32" s="67"/>
      <c r="L32" s="88"/>
      <c r="M32" s="61"/>
      <c r="N32" s="95">
        <f t="shared" si="0"/>
        <v>0</v>
      </c>
      <c r="O32" s="61"/>
      <c r="P32" s="155"/>
      <c r="Q32" s="74"/>
      <c r="R32" s="772"/>
      <c r="S32" s="773"/>
      <c r="T32" s="774"/>
    </row>
    <row r="33" spans="1:20" s="149" customFormat="1" ht="20.100000000000001" customHeight="1" x14ac:dyDescent="0.25">
      <c r="A33" s="152">
        <v>7</v>
      </c>
      <c r="B33" s="62"/>
      <c r="C33" s="63"/>
      <c r="D33" s="68"/>
      <c r="E33" s="69"/>
      <c r="F33" s="69"/>
      <c r="G33" s="69"/>
      <c r="H33" s="67"/>
      <c r="I33" s="67"/>
      <c r="J33" s="67"/>
      <c r="K33" s="67"/>
      <c r="L33" s="88"/>
      <c r="M33" s="61"/>
      <c r="N33" s="95">
        <f t="shared" si="0"/>
        <v>0</v>
      </c>
      <c r="O33" s="61"/>
      <c r="P33" s="155"/>
      <c r="Q33" s="74"/>
      <c r="R33" s="772"/>
      <c r="S33" s="773"/>
      <c r="T33" s="774"/>
    </row>
    <row r="34" spans="1:20" s="149" customFormat="1" ht="20.100000000000001" customHeight="1" x14ac:dyDescent="0.25">
      <c r="A34" s="152">
        <v>8</v>
      </c>
      <c r="B34" s="62"/>
      <c r="C34" s="63"/>
      <c r="D34" s="68"/>
      <c r="E34" s="69"/>
      <c r="F34" s="69"/>
      <c r="G34" s="69"/>
      <c r="H34" s="67"/>
      <c r="I34" s="67"/>
      <c r="J34" s="67"/>
      <c r="K34" s="67"/>
      <c r="L34" s="88"/>
      <c r="M34" s="61"/>
      <c r="N34" s="95">
        <f t="shared" si="0"/>
        <v>0</v>
      </c>
      <c r="O34" s="61"/>
      <c r="P34" s="155"/>
      <c r="Q34" s="74"/>
      <c r="R34" s="772"/>
      <c r="S34" s="773"/>
      <c r="T34" s="774"/>
    </row>
    <row r="35" spans="1:20" s="149" customFormat="1" ht="20.100000000000001" customHeight="1" x14ac:dyDescent="0.25">
      <c r="A35" s="152">
        <v>9</v>
      </c>
      <c r="B35" s="62"/>
      <c r="C35" s="63"/>
      <c r="D35" s="68"/>
      <c r="E35" s="69"/>
      <c r="F35" s="69"/>
      <c r="G35" s="69"/>
      <c r="H35" s="67"/>
      <c r="I35" s="67"/>
      <c r="J35" s="67"/>
      <c r="K35" s="67"/>
      <c r="L35" s="88"/>
      <c r="M35" s="61"/>
      <c r="N35" s="95">
        <f t="shared" si="0"/>
        <v>0</v>
      </c>
      <c r="O35" s="61"/>
      <c r="P35" s="155"/>
      <c r="Q35" s="74"/>
      <c r="R35" s="772"/>
      <c r="S35" s="773"/>
      <c r="T35" s="774"/>
    </row>
    <row r="36" spans="1:20" s="149" customFormat="1" ht="20.100000000000001" customHeight="1" x14ac:dyDescent="0.25">
      <c r="A36" s="152">
        <v>10</v>
      </c>
      <c r="B36" s="62"/>
      <c r="C36" s="63"/>
      <c r="D36" s="68"/>
      <c r="E36" s="69"/>
      <c r="F36" s="69"/>
      <c r="G36" s="69"/>
      <c r="H36" s="67"/>
      <c r="I36" s="67"/>
      <c r="J36" s="67"/>
      <c r="K36" s="67"/>
      <c r="L36" s="88"/>
      <c r="M36" s="61"/>
      <c r="N36" s="95">
        <f t="shared" si="0"/>
        <v>0</v>
      </c>
      <c r="O36" s="61"/>
      <c r="P36" s="155"/>
      <c r="Q36" s="74"/>
      <c r="R36" s="772"/>
      <c r="S36" s="773"/>
      <c r="T36" s="774"/>
    </row>
    <row r="37" spans="1:20" s="149" customFormat="1" ht="20.100000000000001" customHeight="1" x14ac:dyDescent="0.25">
      <c r="A37" s="152">
        <v>11</v>
      </c>
      <c r="B37" s="62"/>
      <c r="C37" s="63"/>
      <c r="D37" s="68"/>
      <c r="E37" s="69"/>
      <c r="F37" s="69"/>
      <c r="G37" s="69"/>
      <c r="H37" s="67"/>
      <c r="I37" s="67"/>
      <c r="J37" s="67"/>
      <c r="K37" s="67"/>
      <c r="L37" s="88"/>
      <c r="M37" s="61"/>
      <c r="N37" s="95">
        <f t="shared" si="0"/>
        <v>0</v>
      </c>
      <c r="O37" s="61"/>
      <c r="P37" s="155"/>
      <c r="Q37" s="74"/>
      <c r="R37" s="772"/>
      <c r="S37" s="773"/>
      <c r="T37" s="774"/>
    </row>
    <row r="38" spans="1:20" s="149" customFormat="1" ht="20.100000000000001" customHeight="1" x14ac:dyDescent="0.25">
      <c r="A38" s="152">
        <v>12</v>
      </c>
      <c r="B38" s="62"/>
      <c r="C38" s="63"/>
      <c r="D38" s="68"/>
      <c r="E38" s="69"/>
      <c r="F38" s="69"/>
      <c r="G38" s="69"/>
      <c r="H38" s="67"/>
      <c r="I38" s="67"/>
      <c r="J38" s="67"/>
      <c r="K38" s="67"/>
      <c r="L38" s="88"/>
      <c r="M38" s="61"/>
      <c r="N38" s="95">
        <f t="shared" si="0"/>
        <v>0</v>
      </c>
      <c r="O38" s="61"/>
      <c r="P38" s="155"/>
      <c r="Q38" s="74"/>
      <c r="R38" s="772"/>
      <c r="S38" s="773"/>
      <c r="T38" s="774"/>
    </row>
    <row r="39" spans="1:20" s="149" customFormat="1" ht="20.100000000000001" customHeight="1" x14ac:dyDescent="0.25">
      <c r="A39" s="152">
        <v>13</v>
      </c>
      <c r="B39" s="62"/>
      <c r="C39" s="63"/>
      <c r="D39" s="68"/>
      <c r="E39" s="69"/>
      <c r="F39" s="69"/>
      <c r="G39" s="69"/>
      <c r="H39" s="67"/>
      <c r="I39" s="67"/>
      <c r="J39" s="67"/>
      <c r="K39" s="67"/>
      <c r="L39" s="88"/>
      <c r="M39" s="61"/>
      <c r="N39" s="95">
        <f t="shared" si="0"/>
        <v>0</v>
      </c>
      <c r="O39" s="61"/>
      <c r="P39" s="155"/>
      <c r="Q39" s="74"/>
      <c r="R39" s="772"/>
      <c r="S39" s="773"/>
      <c r="T39" s="774"/>
    </row>
    <row r="40" spans="1:20" s="149" customFormat="1" ht="20.100000000000001" customHeight="1" x14ac:dyDescent="0.25">
      <c r="A40" s="152">
        <v>14</v>
      </c>
      <c r="B40" s="62"/>
      <c r="C40" s="63"/>
      <c r="D40" s="68"/>
      <c r="E40" s="69"/>
      <c r="F40" s="69"/>
      <c r="G40" s="69"/>
      <c r="H40" s="67"/>
      <c r="I40" s="67"/>
      <c r="J40" s="67"/>
      <c r="K40" s="67"/>
      <c r="L40" s="88"/>
      <c r="M40" s="61"/>
      <c r="N40" s="95">
        <f t="shared" si="0"/>
        <v>0</v>
      </c>
      <c r="O40" s="61"/>
      <c r="P40" s="155"/>
      <c r="Q40" s="74"/>
      <c r="R40" s="772"/>
      <c r="S40" s="773"/>
      <c r="T40" s="774"/>
    </row>
    <row r="41" spans="1:20" s="149" customFormat="1" ht="20.100000000000001" customHeight="1" x14ac:dyDescent="0.25">
      <c r="A41" s="152">
        <v>15</v>
      </c>
      <c r="B41" s="62"/>
      <c r="C41" s="63"/>
      <c r="D41" s="68"/>
      <c r="E41" s="69"/>
      <c r="F41" s="69"/>
      <c r="G41" s="69"/>
      <c r="H41" s="67"/>
      <c r="I41" s="67"/>
      <c r="J41" s="67"/>
      <c r="K41" s="67"/>
      <c r="L41" s="88"/>
      <c r="M41" s="61"/>
      <c r="N41" s="95">
        <f t="shared" si="0"/>
        <v>0</v>
      </c>
      <c r="O41" s="61"/>
      <c r="P41" s="155"/>
      <c r="Q41" s="74"/>
      <c r="R41" s="772"/>
      <c r="S41" s="773"/>
      <c r="T41" s="774"/>
    </row>
    <row r="42" spans="1:20" s="149" customFormat="1" ht="20.100000000000001" customHeight="1" x14ac:dyDescent="0.25">
      <c r="A42" s="152">
        <v>16</v>
      </c>
      <c r="B42" s="62"/>
      <c r="C42" s="63"/>
      <c r="D42" s="68"/>
      <c r="E42" s="69"/>
      <c r="F42" s="69"/>
      <c r="G42" s="69"/>
      <c r="H42" s="67"/>
      <c r="I42" s="67"/>
      <c r="J42" s="67"/>
      <c r="K42" s="67"/>
      <c r="L42" s="88"/>
      <c r="M42" s="61"/>
      <c r="N42" s="95">
        <f t="shared" si="0"/>
        <v>0</v>
      </c>
      <c r="O42" s="61"/>
      <c r="P42" s="155"/>
      <c r="Q42" s="74"/>
      <c r="R42" s="772"/>
      <c r="S42" s="773"/>
      <c r="T42" s="774"/>
    </row>
    <row r="43" spans="1:20" s="149" customFormat="1" ht="20.100000000000001" customHeight="1" x14ac:dyDescent="0.25">
      <c r="A43" s="152">
        <v>17</v>
      </c>
      <c r="B43" s="62"/>
      <c r="C43" s="63"/>
      <c r="D43" s="68"/>
      <c r="E43" s="69"/>
      <c r="F43" s="69"/>
      <c r="G43" s="69"/>
      <c r="H43" s="67"/>
      <c r="I43" s="67"/>
      <c r="J43" s="67"/>
      <c r="K43" s="67"/>
      <c r="L43" s="88"/>
      <c r="M43" s="61"/>
      <c r="N43" s="95">
        <f t="shared" si="0"/>
        <v>0</v>
      </c>
      <c r="O43" s="61"/>
      <c r="P43" s="155"/>
      <c r="Q43" s="74"/>
      <c r="R43" s="772"/>
      <c r="S43" s="773"/>
      <c r="T43" s="774"/>
    </row>
    <row r="44" spans="1:20" s="149" customFormat="1" ht="20.100000000000001" customHeight="1" x14ac:dyDescent="0.25">
      <c r="A44" s="152">
        <v>18</v>
      </c>
      <c r="B44" s="62"/>
      <c r="C44" s="63"/>
      <c r="D44" s="68"/>
      <c r="E44" s="69"/>
      <c r="F44" s="69"/>
      <c r="G44" s="69"/>
      <c r="H44" s="67"/>
      <c r="I44" s="67"/>
      <c r="J44" s="67"/>
      <c r="K44" s="67"/>
      <c r="L44" s="88"/>
      <c r="M44" s="61"/>
      <c r="N44" s="95">
        <f t="shared" si="0"/>
        <v>0</v>
      </c>
      <c r="O44" s="61"/>
      <c r="P44" s="155"/>
      <c r="Q44" s="74"/>
      <c r="R44" s="772"/>
      <c r="S44" s="773"/>
      <c r="T44" s="774"/>
    </row>
    <row r="45" spans="1:20" s="149" customFormat="1" ht="20.100000000000001" customHeight="1" x14ac:dyDescent="0.25">
      <c r="A45" s="152">
        <v>19</v>
      </c>
      <c r="B45" s="62"/>
      <c r="C45" s="63"/>
      <c r="D45" s="68"/>
      <c r="E45" s="69"/>
      <c r="F45" s="69"/>
      <c r="G45" s="69"/>
      <c r="H45" s="67"/>
      <c r="I45" s="67"/>
      <c r="J45" s="67"/>
      <c r="K45" s="67"/>
      <c r="L45" s="88"/>
      <c r="M45" s="61"/>
      <c r="N45" s="95">
        <f t="shared" si="0"/>
        <v>0</v>
      </c>
      <c r="O45" s="61"/>
      <c r="P45" s="155"/>
      <c r="Q45" s="74"/>
      <c r="R45" s="772"/>
      <c r="S45" s="773"/>
      <c r="T45" s="774"/>
    </row>
    <row r="46" spans="1:20" s="149" customFormat="1" ht="20.100000000000001" customHeight="1" x14ac:dyDescent="0.25">
      <c r="A46" s="152">
        <v>20</v>
      </c>
      <c r="B46" s="62"/>
      <c r="C46" s="63"/>
      <c r="D46" s="68"/>
      <c r="E46" s="69"/>
      <c r="F46" s="69"/>
      <c r="G46" s="69"/>
      <c r="H46" s="67"/>
      <c r="I46" s="67"/>
      <c r="J46" s="67"/>
      <c r="K46" s="67"/>
      <c r="L46" s="88"/>
      <c r="M46" s="61"/>
      <c r="N46" s="95">
        <f t="shared" si="0"/>
        <v>0</v>
      </c>
      <c r="O46" s="61"/>
      <c r="P46" s="155"/>
      <c r="Q46" s="74"/>
      <c r="R46" s="772"/>
      <c r="S46" s="773"/>
      <c r="T46" s="774"/>
    </row>
    <row r="47" spans="1:20" s="149" customFormat="1" ht="20.100000000000001" customHeight="1" x14ac:dyDescent="0.25">
      <c r="A47" s="152">
        <v>21</v>
      </c>
      <c r="B47" s="62"/>
      <c r="C47" s="63"/>
      <c r="D47" s="68"/>
      <c r="E47" s="69"/>
      <c r="F47" s="69"/>
      <c r="G47" s="69"/>
      <c r="H47" s="67"/>
      <c r="I47" s="67"/>
      <c r="J47" s="67"/>
      <c r="K47" s="67"/>
      <c r="L47" s="88"/>
      <c r="M47" s="61"/>
      <c r="N47" s="95">
        <f t="shared" si="0"/>
        <v>0</v>
      </c>
      <c r="O47" s="61"/>
      <c r="P47" s="155"/>
      <c r="Q47" s="74"/>
      <c r="R47" s="772"/>
      <c r="S47" s="773"/>
      <c r="T47" s="774"/>
    </row>
    <row r="48" spans="1:20" s="149" customFormat="1" ht="20.100000000000001" customHeight="1" x14ac:dyDescent="0.25">
      <c r="A48" s="152">
        <v>22</v>
      </c>
      <c r="B48" s="62"/>
      <c r="C48" s="63"/>
      <c r="D48" s="68"/>
      <c r="E48" s="69"/>
      <c r="F48" s="69"/>
      <c r="G48" s="69"/>
      <c r="H48" s="67"/>
      <c r="I48" s="67"/>
      <c r="J48" s="67"/>
      <c r="K48" s="67"/>
      <c r="L48" s="88"/>
      <c r="M48" s="61"/>
      <c r="N48" s="95">
        <f t="shared" si="0"/>
        <v>0</v>
      </c>
      <c r="O48" s="61"/>
      <c r="P48" s="155"/>
      <c r="Q48" s="74"/>
      <c r="R48" s="772"/>
      <c r="S48" s="773"/>
      <c r="T48" s="774"/>
    </row>
    <row r="49" spans="1:20" s="149" customFormat="1" ht="20.100000000000001" customHeight="1" x14ac:dyDescent="0.25">
      <c r="A49" s="152">
        <v>23</v>
      </c>
      <c r="B49" s="62"/>
      <c r="C49" s="63"/>
      <c r="D49" s="68"/>
      <c r="E49" s="69"/>
      <c r="F49" s="69"/>
      <c r="G49" s="69"/>
      <c r="H49" s="67"/>
      <c r="I49" s="67"/>
      <c r="J49" s="67"/>
      <c r="K49" s="67"/>
      <c r="L49" s="88"/>
      <c r="M49" s="61"/>
      <c r="N49" s="95">
        <f t="shared" si="0"/>
        <v>0</v>
      </c>
      <c r="O49" s="61"/>
      <c r="P49" s="155"/>
      <c r="Q49" s="74"/>
      <c r="R49" s="772"/>
      <c r="S49" s="773"/>
      <c r="T49" s="774"/>
    </row>
    <row r="50" spans="1:20" s="149" customFormat="1" ht="20.100000000000001" customHeight="1" x14ac:dyDescent="0.25">
      <c r="A50" s="152">
        <v>24</v>
      </c>
      <c r="B50" s="62"/>
      <c r="C50" s="63"/>
      <c r="D50" s="68"/>
      <c r="E50" s="69"/>
      <c r="F50" s="69"/>
      <c r="G50" s="69"/>
      <c r="H50" s="67"/>
      <c r="I50" s="67"/>
      <c r="J50" s="67"/>
      <c r="K50" s="67"/>
      <c r="L50" s="88"/>
      <c r="M50" s="61"/>
      <c r="N50" s="95">
        <f t="shared" si="0"/>
        <v>0</v>
      </c>
      <c r="O50" s="61"/>
      <c r="P50" s="155"/>
      <c r="Q50" s="74"/>
      <c r="R50" s="772"/>
      <c r="S50" s="773"/>
      <c r="T50" s="774"/>
    </row>
    <row r="51" spans="1:20" s="149" customFormat="1" ht="20.100000000000001" customHeight="1" x14ac:dyDescent="0.25">
      <c r="A51" s="152">
        <v>25</v>
      </c>
      <c r="B51" s="62"/>
      <c r="C51" s="63"/>
      <c r="D51" s="68"/>
      <c r="E51" s="69"/>
      <c r="F51" s="69"/>
      <c r="G51" s="69"/>
      <c r="H51" s="67"/>
      <c r="I51" s="67"/>
      <c r="J51" s="67"/>
      <c r="K51" s="67"/>
      <c r="L51" s="88"/>
      <c r="M51" s="61"/>
      <c r="N51" s="95">
        <f t="shared" si="0"/>
        <v>0</v>
      </c>
      <c r="O51" s="61"/>
      <c r="P51" s="155"/>
      <c r="Q51" s="74"/>
      <c r="R51" s="772"/>
      <c r="S51" s="773"/>
      <c r="T51" s="774"/>
    </row>
    <row r="52" spans="1:20" s="149" customFormat="1" ht="20.100000000000001" customHeight="1" x14ac:dyDescent="0.25">
      <c r="A52" s="152">
        <v>26</v>
      </c>
      <c r="B52" s="62"/>
      <c r="C52" s="63"/>
      <c r="D52" s="68"/>
      <c r="E52" s="69"/>
      <c r="F52" s="69"/>
      <c r="G52" s="69"/>
      <c r="H52" s="67"/>
      <c r="I52" s="67"/>
      <c r="J52" s="67"/>
      <c r="K52" s="67"/>
      <c r="L52" s="88"/>
      <c r="M52" s="61"/>
      <c r="N52" s="95">
        <f t="shared" si="0"/>
        <v>0</v>
      </c>
      <c r="O52" s="61"/>
      <c r="P52" s="155"/>
      <c r="Q52" s="74"/>
      <c r="R52" s="772"/>
      <c r="S52" s="773"/>
      <c r="T52" s="774"/>
    </row>
    <row r="53" spans="1:20" customFormat="1" ht="20.100000000000001" customHeight="1" x14ac:dyDescent="0.25">
      <c r="A53" s="152">
        <v>27</v>
      </c>
      <c r="B53" s="62"/>
      <c r="C53" s="63"/>
      <c r="D53" s="68"/>
      <c r="E53" s="69"/>
      <c r="F53" s="69"/>
      <c r="G53" s="69"/>
      <c r="H53" s="67"/>
      <c r="I53" s="67"/>
      <c r="J53" s="67"/>
      <c r="K53" s="67"/>
      <c r="L53" s="88"/>
      <c r="M53" s="61"/>
      <c r="N53" s="95">
        <f t="shared" si="0"/>
        <v>0</v>
      </c>
      <c r="O53" s="61"/>
      <c r="P53" s="155"/>
      <c r="Q53" s="74"/>
      <c r="R53" s="772"/>
      <c r="S53" s="773"/>
      <c r="T53" s="774"/>
    </row>
    <row r="54" spans="1:20" customFormat="1" ht="20.100000000000001" customHeight="1" x14ac:dyDescent="0.25">
      <c r="A54" s="152">
        <v>28</v>
      </c>
      <c r="B54" s="62"/>
      <c r="C54" s="63"/>
      <c r="D54" s="68"/>
      <c r="E54" s="69"/>
      <c r="F54" s="69"/>
      <c r="G54" s="69"/>
      <c r="H54" s="67"/>
      <c r="I54" s="67"/>
      <c r="J54" s="67"/>
      <c r="K54" s="67"/>
      <c r="L54" s="88"/>
      <c r="M54" s="61"/>
      <c r="N54" s="95">
        <f t="shared" si="0"/>
        <v>0</v>
      </c>
      <c r="O54" s="61"/>
      <c r="P54" s="155"/>
      <c r="Q54" s="74"/>
      <c r="R54" s="772"/>
      <c r="S54" s="773"/>
      <c r="T54" s="774"/>
    </row>
    <row r="55" spans="1:20" customFormat="1" ht="20.100000000000001" customHeight="1" x14ac:dyDescent="0.25">
      <c r="A55" s="152">
        <v>29</v>
      </c>
      <c r="B55" s="62"/>
      <c r="C55" s="63"/>
      <c r="D55" s="68"/>
      <c r="E55" s="69"/>
      <c r="F55" s="69"/>
      <c r="G55" s="69"/>
      <c r="H55" s="67"/>
      <c r="I55" s="67"/>
      <c r="J55" s="67"/>
      <c r="K55" s="67"/>
      <c r="L55" s="88"/>
      <c r="M55" s="61"/>
      <c r="N55" s="95">
        <f t="shared" si="0"/>
        <v>0</v>
      </c>
      <c r="O55" s="61"/>
      <c r="P55" s="155"/>
      <c r="Q55" s="74"/>
      <c r="R55" s="772"/>
      <c r="S55" s="773"/>
      <c r="T55" s="774"/>
    </row>
    <row r="56" spans="1:20" customFormat="1" ht="20.100000000000001" customHeight="1" thickBot="1" x14ac:dyDescent="0.3">
      <c r="A56" s="205">
        <v>30</v>
      </c>
      <c r="B56" s="89"/>
      <c r="C56" s="64"/>
      <c r="D56" s="90"/>
      <c r="E56" s="91"/>
      <c r="F56" s="91"/>
      <c r="G56" s="91"/>
      <c r="H56" s="92"/>
      <c r="I56" s="92"/>
      <c r="J56" s="92"/>
      <c r="K56" s="92"/>
      <c r="L56" s="93"/>
      <c r="M56" s="65"/>
      <c r="N56" s="96">
        <f t="shared" si="0"/>
        <v>0</v>
      </c>
      <c r="O56" s="65"/>
      <c r="P56" s="157"/>
      <c r="Q56" s="94"/>
      <c r="R56" s="775"/>
      <c r="S56" s="776"/>
      <c r="T56" s="777"/>
    </row>
    <row r="57" spans="1:20" ht="15.6" x14ac:dyDescent="0.25">
      <c r="H57" s="44" t="s">
        <v>29</v>
      </c>
      <c r="M57" s="201">
        <f>SUM(M27:M56)</f>
        <v>0</v>
      </c>
      <c r="N57" s="670">
        <f>SUM(N27:N56)</f>
        <v>0</v>
      </c>
      <c r="O57" s="670"/>
      <c r="P57" s="2"/>
      <c r="Q57" s="2"/>
    </row>
    <row r="58" spans="1:20" ht="15" customHeight="1" x14ac:dyDescent="0.25">
      <c r="P58" s="2"/>
      <c r="Q58" s="2"/>
    </row>
    <row r="59" spans="1:20" x14ac:dyDescent="0.25">
      <c r="C59" s="148" t="s">
        <v>664</v>
      </c>
    </row>
  </sheetData>
  <mergeCells count="38">
    <mergeCell ref="S22:T23"/>
    <mergeCell ref="S19:S21"/>
    <mergeCell ref="T19:T20"/>
    <mergeCell ref="Q5:T5"/>
    <mergeCell ref="R27:T56"/>
    <mergeCell ref="S17:T17"/>
    <mergeCell ref="Q17:R17"/>
    <mergeCell ref="S18:T18"/>
    <mergeCell ref="Q18:R18"/>
    <mergeCell ref="Q19:R20"/>
    <mergeCell ref="T2:T3"/>
    <mergeCell ref="S6:T7"/>
    <mergeCell ref="E1:S1"/>
    <mergeCell ref="E2:S2"/>
    <mergeCell ref="E3:S3"/>
    <mergeCell ref="Q4:T4"/>
    <mergeCell ref="Q6:R7"/>
    <mergeCell ref="A4:P21"/>
    <mergeCell ref="Q8:T8"/>
    <mergeCell ref="Q12:T12"/>
    <mergeCell ref="Q16:T16"/>
    <mergeCell ref="Q14:T14"/>
    <mergeCell ref="N57:O57"/>
    <mergeCell ref="A1:D3"/>
    <mergeCell ref="Q22:R22"/>
    <mergeCell ref="Q23:R23"/>
    <mergeCell ref="A23:B23"/>
    <mergeCell ref="B24:C24"/>
    <mergeCell ref="E24:H24"/>
    <mergeCell ref="I24:L24"/>
    <mergeCell ref="F22:H22"/>
    <mergeCell ref="F23:H23"/>
    <mergeCell ref="A22:B22"/>
    <mergeCell ref="R24:T26"/>
    <mergeCell ref="Q9:T9"/>
    <mergeCell ref="Q10:T11"/>
    <mergeCell ref="C22:D23"/>
    <mergeCell ref="I22:P23"/>
  </mergeCells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67127" r:id="rId4" name="CheckBox3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883920</xdr:colOff>
                <xdr:row>8</xdr:row>
                <xdr:rowOff>38100</xdr:rowOff>
              </to>
            </anchor>
          </controlPr>
        </control>
      </mc:Choice>
      <mc:Fallback>
        <control shapeId="67127" r:id="rId4" name="CheckBox3"/>
      </mc:Fallback>
    </mc:AlternateContent>
    <mc:AlternateContent xmlns:mc="http://schemas.openxmlformats.org/markup-compatibility/2006">
      <mc:Choice Requires="x14">
        <control shapeId="66561" r:id="rId6" name="CheckBox2">
          <controlPr defaultSize="0" autoFill="0" autoLine="0" r:id="rId7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19</xdr:col>
                <xdr:colOff>396240</xdr:colOff>
                <xdr:row>12</xdr:row>
                <xdr:rowOff>220980</xdr:rowOff>
              </to>
            </anchor>
          </controlPr>
        </control>
      </mc:Choice>
      <mc:Fallback>
        <control shapeId="66561" r:id="rId6" name="CheckBox2"/>
      </mc:Fallback>
    </mc:AlternateContent>
    <mc:AlternateContent xmlns:mc="http://schemas.openxmlformats.org/markup-compatibility/2006">
      <mc:Choice Requires="x14">
        <control shapeId="66562" r:id="rId8" name="CheckBox1">
          <controlPr defaultSize="0" autoFill="0" autoLine="0" r:id="rId9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1036320</xdr:colOff>
                <xdr:row>14</xdr:row>
                <xdr:rowOff>243840</xdr:rowOff>
              </to>
            </anchor>
          </controlPr>
        </control>
      </mc:Choice>
      <mc:Fallback>
        <control shapeId="66562" r:id="rId8" name="CheckBox1"/>
      </mc:Fallback>
    </mc:AlternateContent>
    <mc:AlternateContent xmlns:mc="http://schemas.openxmlformats.org/markup-compatibility/2006">
      <mc:Choice Requires="x14">
        <control shapeId="67101" r:id="rId10" name="CheckBox16">
          <controlPr defaultSize="0" autoFill="0" autoLine="0" r:id="rId11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67101" r:id="rId10" name="CheckBox16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1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1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1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9">
    <pageSetUpPr fitToPage="1"/>
  </sheetPr>
  <dimension ref="A1:W39"/>
  <sheetViews>
    <sheetView view="pageBreakPreview" zoomScale="90" zoomScaleNormal="125" zoomScaleSheetLayoutView="90" workbookViewId="0">
      <selection activeCell="S6" sqref="S6:T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 outlineLevel="1"/>
    <col min="5" max="5" width="6.81640625" style="2" customWidth="1"/>
    <col min="6" max="6" width="6.81640625" style="3" customWidth="1"/>
    <col min="7" max="10" width="6.81640625" style="2" customWidth="1"/>
    <col min="11" max="11" width="6.81640625" style="2" hidden="1" customWidth="1" outlineLevel="1"/>
    <col min="12" max="12" width="6.81640625" style="3" hidden="1" customWidth="1" outlineLevel="1"/>
    <col min="13" max="14" width="6.81640625" style="2" hidden="1" customWidth="1" outlineLevel="1"/>
    <col min="15" max="15" width="6.81640625" style="3" customWidth="1" collapsed="1"/>
    <col min="16" max="17" width="6.81640625" style="1"/>
    <col min="18" max="20" width="14.6328125" style="1" customWidth="1"/>
    <col min="21" max="16384" width="6.81640625" style="1"/>
  </cols>
  <sheetData>
    <row r="1" spans="1:23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4"/>
      <c r="T1" s="145" t="s">
        <v>106</v>
      </c>
    </row>
    <row r="2" spans="1:23" ht="20.100000000000001" customHeight="1" x14ac:dyDescent="0.25">
      <c r="A2" s="672"/>
      <c r="B2" s="673"/>
      <c r="C2" s="673"/>
      <c r="D2" s="673"/>
      <c r="E2" s="725" t="s">
        <v>53</v>
      </c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6"/>
      <c r="T2" s="792">
        <f>'FORMULARZ ZAMÓWIENIA - OKŁADKA'!N2</f>
        <v>45905</v>
      </c>
    </row>
    <row r="3" spans="1:23" ht="20.100000000000001" customHeight="1" thickBot="1" x14ac:dyDescent="0.3">
      <c r="A3" s="672"/>
      <c r="B3" s="673"/>
      <c r="C3" s="673"/>
      <c r="D3" s="673"/>
      <c r="E3" s="727" t="s">
        <v>107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3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3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3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  <c r="W6" s="52"/>
    </row>
    <row r="7" spans="1:23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3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3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</row>
    <row r="10" spans="1:23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3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3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3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3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162" t="s">
        <v>675</v>
      </c>
      <c r="R14" s="111"/>
      <c r="S14" s="111"/>
      <c r="T14" s="112"/>
    </row>
    <row r="15" spans="1:23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3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688</v>
      </c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3"/>
      <c r="U18" s="1" t="s">
        <v>673</v>
      </c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764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765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150" t="s">
        <v>64</v>
      </c>
      <c r="R21" s="151"/>
      <c r="S21" s="763"/>
      <c r="T21" s="144" t="s">
        <v>657</v>
      </c>
    </row>
    <row r="22" spans="1:21" customFormat="1" ht="20.100000000000001" customHeight="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694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8"/>
    </row>
    <row r="23" spans="1:21" customFormat="1" ht="20.100000000000001" customHeight="1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60"/>
    </row>
    <row r="24" spans="1:21" ht="33.6" customHeight="1" x14ac:dyDescent="0.25">
      <c r="A24" s="101" t="s">
        <v>351</v>
      </c>
      <c r="B24" s="784" t="s">
        <v>639</v>
      </c>
      <c r="C24" s="785"/>
      <c r="D24" s="785"/>
      <c r="E24" s="786"/>
      <c r="F24" s="51" t="s">
        <v>640</v>
      </c>
      <c r="G24" s="685" t="s">
        <v>647</v>
      </c>
      <c r="H24" s="787"/>
      <c r="I24" s="787"/>
      <c r="J24" s="788"/>
      <c r="K24" s="789" t="s">
        <v>646</v>
      </c>
      <c r="L24" s="789"/>
      <c r="M24" s="789"/>
      <c r="N24" s="789"/>
      <c r="O24" s="124" t="s">
        <v>99</v>
      </c>
      <c r="P24" s="58" t="s">
        <v>641</v>
      </c>
      <c r="Q24" s="48" t="s">
        <v>98</v>
      </c>
      <c r="R24" s="129" t="s">
        <v>95</v>
      </c>
      <c r="S24" s="97" t="s">
        <v>23</v>
      </c>
      <c r="T24" s="168"/>
    </row>
    <row r="25" spans="1:21" ht="30.6" customHeight="1" x14ac:dyDescent="0.25">
      <c r="A25" s="100" t="s">
        <v>94</v>
      </c>
      <c r="B25" s="106" t="s">
        <v>652</v>
      </c>
      <c r="C25" s="107" t="s">
        <v>653</v>
      </c>
      <c r="D25" s="109" t="s">
        <v>654</v>
      </c>
      <c r="E25" s="108" t="s">
        <v>633</v>
      </c>
      <c r="F25" s="102" t="s">
        <v>634</v>
      </c>
      <c r="G25" s="86" t="s">
        <v>635</v>
      </c>
      <c r="H25" s="86" t="s">
        <v>636</v>
      </c>
      <c r="I25" s="86" t="s">
        <v>637</v>
      </c>
      <c r="J25" s="119" t="s">
        <v>638</v>
      </c>
      <c r="K25" s="46" t="s">
        <v>642</v>
      </c>
      <c r="L25" s="57" t="s">
        <v>643</v>
      </c>
      <c r="M25" s="164" t="s">
        <v>644</v>
      </c>
      <c r="N25" s="57" t="s">
        <v>645</v>
      </c>
      <c r="O25" s="125" t="s">
        <v>96</v>
      </c>
      <c r="P25" s="45" t="s">
        <v>649</v>
      </c>
      <c r="Q25" s="130" t="s">
        <v>97</v>
      </c>
      <c r="R25" s="131" t="s">
        <v>102</v>
      </c>
      <c r="S25" s="99" t="s">
        <v>101</v>
      </c>
      <c r="T25" s="112"/>
    </row>
    <row r="26" spans="1:21" ht="13.8" customHeight="1" thickBot="1" x14ac:dyDescent="0.3">
      <c r="A26" s="49" t="s">
        <v>105</v>
      </c>
      <c r="B26" s="80">
        <v>400</v>
      </c>
      <c r="C26" s="76">
        <v>300</v>
      </c>
      <c r="D26" s="77">
        <v>90</v>
      </c>
      <c r="E26" s="83">
        <v>500</v>
      </c>
      <c r="F26" s="80">
        <v>30</v>
      </c>
      <c r="G26" s="78">
        <v>20</v>
      </c>
      <c r="H26" s="78">
        <v>20</v>
      </c>
      <c r="I26" s="78">
        <v>20</v>
      </c>
      <c r="J26" s="83">
        <v>20</v>
      </c>
      <c r="K26" s="77">
        <v>10</v>
      </c>
      <c r="L26" s="79">
        <v>10</v>
      </c>
      <c r="M26" s="78">
        <v>25</v>
      </c>
      <c r="N26" s="79">
        <v>32</v>
      </c>
      <c r="O26" s="126">
        <v>5</v>
      </c>
      <c r="P26" s="77">
        <v>0</v>
      </c>
      <c r="Q26" s="78" t="s">
        <v>100</v>
      </c>
      <c r="R26" s="78" t="s">
        <v>104</v>
      </c>
      <c r="S26" s="83" t="s">
        <v>103</v>
      </c>
      <c r="T26" s="112"/>
    </row>
    <row r="27" spans="1:21" ht="20.100000000000001" customHeight="1" x14ac:dyDescent="0.25">
      <c r="A27" s="47">
        <v>1</v>
      </c>
      <c r="B27" s="214"/>
      <c r="C27" s="215"/>
      <c r="D27" s="216">
        <v>90</v>
      </c>
      <c r="E27" s="217"/>
      <c r="F27" s="218"/>
      <c r="G27" s="216"/>
      <c r="H27" s="216"/>
      <c r="I27" s="216"/>
      <c r="J27" s="219"/>
      <c r="K27" s="220"/>
      <c r="L27" s="221"/>
      <c r="M27" s="195"/>
      <c r="N27" s="221"/>
      <c r="O27" s="222"/>
      <c r="P27" s="223">
        <f>(B27+C27)*E27*O27/1000000</f>
        <v>0</v>
      </c>
      <c r="Q27" s="195"/>
      <c r="R27" s="195"/>
      <c r="S27" s="224"/>
      <c r="T27" s="169"/>
    </row>
    <row r="28" spans="1:21" ht="20.100000000000001" customHeight="1" x14ac:dyDescent="0.25">
      <c r="A28" s="152">
        <v>2</v>
      </c>
      <c r="B28" s="116"/>
      <c r="C28" s="153"/>
      <c r="D28" s="104">
        <v>90</v>
      </c>
      <c r="E28" s="117"/>
      <c r="F28" s="120"/>
      <c r="G28" s="104"/>
      <c r="H28" s="104"/>
      <c r="I28" s="104"/>
      <c r="J28" s="121"/>
      <c r="K28" s="105"/>
      <c r="L28" s="154"/>
      <c r="M28" s="133"/>
      <c r="N28" s="154"/>
      <c r="O28" s="127"/>
      <c r="P28" s="132">
        <f>(B28+C28)*E28*O28/1000000</f>
        <v>0</v>
      </c>
      <c r="Q28" s="133"/>
      <c r="R28" s="133"/>
      <c r="S28" s="74"/>
      <c r="T28" s="169"/>
    </row>
    <row r="29" spans="1:21" ht="20.100000000000001" customHeight="1" x14ac:dyDescent="0.25">
      <c r="A29" s="152">
        <v>3</v>
      </c>
      <c r="B29" s="116"/>
      <c r="C29" s="153"/>
      <c r="D29" s="104">
        <v>90</v>
      </c>
      <c r="E29" s="117"/>
      <c r="F29" s="120"/>
      <c r="G29" s="104"/>
      <c r="H29" s="104"/>
      <c r="I29" s="104"/>
      <c r="J29" s="121"/>
      <c r="K29" s="105"/>
      <c r="L29" s="154"/>
      <c r="M29" s="133"/>
      <c r="N29" s="154"/>
      <c r="O29" s="127"/>
      <c r="P29" s="132">
        <f>(B29+C29)*E29*O29/1000000</f>
        <v>0</v>
      </c>
      <c r="Q29" s="133"/>
      <c r="R29" s="133"/>
      <c r="S29" s="74"/>
      <c r="T29" s="169"/>
    </row>
    <row r="30" spans="1:21" ht="20.100000000000001" customHeight="1" x14ac:dyDescent="0.25">
      <c r="A30" s="152">
        <v>4</v>
      </c>
      <c r="B30" s="115"/>
      <c r="C30" s="40"/>
      <c r="D30" s="104">
        <v>90</v>
      </c>
      <c r="E30" s="118"/>
      <c r="F30" s="122"/>
      <c r="G30" s="40"/>
      <c r="H30" s="40"/>
      <c r="I30" s="153"/>
      <c r="J30" s="123"/>
      <c r="K30" s="41"/>
      <c r="L30" s="42"/>
      <c r="M30" s="55"/>
      <c r="N30" s="42"/>
      <c r="O30" s="128"/>
      <c r="P30" s="55"/>
      <c r="Q30" s="55"/>
      <c r="R30" s="55"/>
      <c r="S30" s="56"/>
      <c r="T30" s="169"/>
    </row>
    <row r="31" spans="1:21" ht="20.100000000000001" customHeight="1" x14ac:dyDescent="0.25">
      <c r="A31" s="152">
        <v>5</v>
      </c>
      <c r="B31" s="115"/>
      <c r="C31" s="40"/>
      <c r="D31" s="104">
        <v>90</v>
      </c>
      <c r="E31" s="118"/>
      <c r="F31" s="122"/>
      <c r="G31" s="40"/>
      <c r="H31" s="40"/>
      <c r="I31" s="153"/>
      <c r="J31" s="123"/>
      <c r="K31" s="41"/>
      <c r="L31" s="42"/>
      <c r="M31" s="55"/>
      <c r="N31" s="42"/>
      <c r="O31" s="128"/>
      <c r="P31" s="55"/>
      <c r="Q31" s="55"/>
      <c r="R31" s="55"/>
      <c r="S31" s="56"/>
      <c r="T31" s="169"/>
    </row>
    <row r="32" spans="1:21" ht="20.100000000000001" customHeight="1" x14ac:dyDescent="0.25">
      <c r="A32" s="152">
        <v>6</v>
      </c>
      <c r="B32" s="115"/>
      <c r="C32" s="40"/>
      <c r="D32" s="104">
        <v>90</v>
      </c>
      <c r="E32" s="118"/>
      <c r="F32" s="122"/>
      <c r="G32" s="40"/>
      <c r="H32" s="40"/>
      <c r="I32" s="153"/>
      <c r="J32" s="123"/>
      <c r="K32" s="41"/>
      <c r="L32" s="42"/>
      <c r="M32" s="55"/>
      <c r="N32" s="42"/>
      <c r="O32" s="128"/>
      <c r="P32" s="55"/>
      <c r="Q32" s="55"/>
      <c r="R32" s="55"/>
      <c r="S32" s="56"/>
      <c r="T32" s="169"/>
    </row>
    <row r="33" spans="1:20" ht="20.100000000000001" customHeight="1" x14ac:dyDescent="0.25">
      <c r="A33" s="152">
        <v>7</v>
      </c>
      <c r="B33" s="115"/>
      <c r="C33" s="40"/>
      <c r="D33" s="104">
        <v>90</v>
      </c>
      <c r="E33" s="118"/>
      <c r="F33" s="122"/>
      <c r="G33" s="40"/>
      <c r="H33" s="40"/>
      <c r="I33" s="153"/>
      <c r="J33" s="123"/>
      <c r="K33" s="41"/>
      <c r="L33" s="42"/>
      <c r="M33" s="55"/>
      <c r="N33" s="42"/>
      <c r="O33" s="128"/>
      <c r="P33" s="55"/>
      <c r="Q33" s="55"/>
      <c r="R33" s="55"/>
      <c r="S33" s="56"/>
      <c r="T33" s="169"/>
    </row>
    <row r="34" spans="1:20" ht="20.100000000000001" customHeight="1" x14ac:dyDescent="0.25">
      <c r="A34" s="152">
        <v>8</v>
      </c>
      <c r="B34" s="115"/>
      <c r="C34" s="40"/>
      <c r="D34" s="104">
        <v>90</v>
      </c>
      <c r="E34" s="118"/>
      <c r="F34" s="122"/>
      <c r="G34" s="40"/>
      <c r="H34" s="40"/>
      <c r="I34" s="153"/>
      <c r="J34" s="123"/>
      <c r="K34" s="41"/>
      <c r="L34" s="42"/>
      <c r="M34" s="55"/>
      <c r="N34" s="42"/>
      <c r="O34" s="128"/>
      <c r="P34" s="55"/>
      <c r="Q34" s="55"/>
      <c r="R34" s="55"/>
      <c r="S34" s="56"/>
      <c r="T34" s="169"/>
    </row>
    <row r="35" spans="1:20" ht="20.100000000000001" customHeight="1" x14ac:dyDescent="0.25">
      <c r="A35" s="152">
        <v>9</v>
      </c>
      <c r="B35" s="115"/>
      <c r="C35" s="40"/>
      <c r="D35" s="104">
        <v>90</v>
      </c>
      <c r="E35" s="118"/>
      <c r="F35" s="122"/>
      <c r="G35" s="40"/>
      <c r="H35" s="40"/>
      <c r="I35" s="153"/>
      <c r="J35" s="123"/>
      <c r="K35" s="41"/>
      <c r="L35" s="42"/>
      <c r="M35" s="55"/>
      <c r="N35" s="42"/>
      <c r="O35" s="128"/>
      <c r="P35" s="55"/>
      <c r="Q35" s="55"/>
      <c r="R35" s="55"/>
      <c r="S35" s="56"/>
      <c r="T35" s="169"/>
    </row>
    <row r="36" spans="1:20" ht="20.100000000000001" customHeight="1" thickBot="1" x14ac:dyDescent="0.3">
      <c r="A36" s="158">
        <v>11</v>
      </c>
      <c r="B36" s="170"/>
      <c r="C36" s="43"/>
      <c r="D36" s="43"/>
      <c r="E36" s="171"/>
      <c r="F36" s="172"/>
      <c r="G36" s="43"/>
      <c r="H36" s="43"/>
      <c r="I36" s="159"/>
      <c r="J36" s="173"/>
      <c r="K36" s="174"/>
      <c r="L36" s="175"/>
      <c r="M36" s="176"/>
      <c r="N36" s="175"/>
      <c r="O36" s="177"/>
      <c r="P36" s="176"/>
      <c r="Q36" s="176"/>
      <c r="R36" s="176"/>
      <c r="S36" s="178"/>
      <c r="T36" s="179"/>
    </row>
    <row r="37" spans="1:20" ht="15" customHeight="1" x14ac:dyDescent="0.3">
      <c r="J37" s="44" t="s">
        <v>29</v>
      </c>
      <c r="K37" s="194"/>
      <c r="O37" s="201">
        <f>SUM(O27:O36)</f>
        <v>0</v>
      </c>
      <c r="P37" s="670">
        <f>SUM(P27:P36)</f>
        <v>0</v>
      </c>
      <c r="Q37" s="670"/>
    </row>
    <row r="38" spans="1:20" ht="15" customHeight="1" x14ac:dyDescent="0.25">
      <c r="I38" s="160"/>
      <c r="J38" s="160"/>
      <c r="K38" s="160"/>
      <c r="S38" s="103"/>
      <c r="T38" s="103"/>
    </row>
    <row r="39" spans="1:20" ht="15" customHeight="1" x14ac:dyDescent="0.25">
      <c r="D39" s="148" t="s">
        <v>664</v>
      </c>
      <c r="S39" s="103"/>
      <c r="T39" s="103"/>
    </row>
  </sheetData>
  <mergeCells count="35">
    <mergeCell ref="T2:T3"/>
    <mergeCell ref="Q5:T5"/>
    <mergeCell ref="Q19:R20"/>
    <mergeCell ref="S19:S21"/>
    <mergeCell ref="T19:T20"/>
    <mergeCell ref="A4:P21"/>
    <mergeCell ref="Q4:T4"/>
    <mergeCell ref="Q6:R7"/>
    <mergeCell ref="S6:T7"/>
    <mergeCell ref="Q8:T8"/>
    <mergeCell ref="S17:T17"/>
    <mergeCell ref="S18:T18"/>
    <mergeCell ref="I22:P23"/>
    <mergeCell ref="P37:Q37"/>
    <mergeCell ref="A22:B22"/>
    <mergeCell ref="C22:E23"/>
    <mergeCell ref="F22:H22"/>
    <mergeCell ref="A23:B23"/>
    <mergeCell ref="F23:H23"/>
    <mergeCell ref="A1:D3"/>
    <mergeCell ref="B24:E24"/>
    <mergeCell ref="G24:J24"/>
    <mergeCell ref="K24:N24"/>
    <mergeCell ref="E1:S1"/>
    <mergeCell ref="E2:S2"/>
    <mergeCell ref="E3:S3"/>
    <mergeCell ref="Q9:T9"/>
    <mergeCell ref="Q10:T11"/>
    <mergeCell ref="Q12:T12"/>
    <mergeCell ref="Q16:T16"/>
    <mergeCell ref="Q17:R17"/>
    <mergeCell ref="Q18:R18"/>
    <mergeCell ref="Q22:R22"/>
    <mergeCell ref="S22:T23"/>
    <mergeCell ref="Q23:R23"/>
  </mergeCells>
  <conditionalFormatting sqref="J27:K27 J30:K36">
    <cfRule type="duplicateValues" dxfId="18" priority="9"/>
  </conditionalFormatting>
  <conditionalFormatting sqref="J28:K28">
    <cfRule type="duplicateValues" dxfId="17" priority="2"/>
  </conditionalFormatting>
  <conditionalFormatting sqref="J29:K29">
    <cfRule type="duplicateValues" dxfId="16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6238" r:id="rId4" name="CheckBox8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6238" r:id="rId4" name="CheckBox8"/>
      </mc:Fallback>
    </mc:AlternateContent>
    <mc:AlternateContent xmlns:mc="http://schemas.openxmlformats.org/markup-compatibility/2006">
      <mc:Choice Requires="x14">
        <control shapeId="86237" r:id="rId6" name="CheckBox7">
          <controlPr defaultSize="0" autoFill="0" autoLine="0" r:id="rId7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17</xdr:col>
                <xdr:colOff>495300</xdr:colOff>
                <xdr:row>6</xdr:row>
                <xdr:rowOff>114300</xdr:rowOff>
              </to>
            </anchor>
          </controlPr>
        </control>
      </mc:Choice>
      <mc:Fallback>
        <control shapeId="86237" r:id="rId6" name="CheckBox7"/>
      </mc:Fallback>
    </mc:AlternateContent>
    <mc:AlternateContent xmlns:mc="http://schemas.openxmlformats.org/markup-compatibility/2006">
      <mc:Choice Requires="x14">
        <control shapeId="86236" r:id="rId8" name="CheckBox6">
          <controlPr defaultSize="0" autoFill="0" autoLine="0" r:id="rId9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6236" r:id="rId8" name="CheckBox6"/>
      </mc:Fallback>
    </mc:AlternateContent>
    <mc:AlternateContent xmlns:mc="http://schemas.openxmlformats.org/markup-compatibility/2006">
      <mc:Choice Requires="x14">
        <control shapeId="86235" r:id="rId10" name="CheckBox5">
          <controlPr defaultSize="0" autoFill="0" autoLine="0" r:id="rId11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967740</xdr:colOff>
                <xdr:row>12</xdr:row>
                <xdr:rowOff>220980</xdr:rowOff>
              </to>
            </anchor>
          </controlPr>
        </control>
      </mc:Choice>
      <mc:Fallback>
        <control shapeId="86235" r:id="rId10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200-000001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200-000002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200-000003000000}">
          <x14:formula1>
            <xm:f>Data!$I$2:$I$4</xm:f>
          </x14:formula1>
          <xm:sqref>S17:T17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2">
    <pageSetUpPr fitToPage="1"/>
  </sheetPr>
  <dimension ref="A1:U39"/>
  <sheetViews>
    <sheetView view="pageBreakPreview" topLeftCell="A17" zoomScale="90" zoomScaleNormal="125" zoomScaleSheetLayoutView="90" workbookViewId="0">
      <selection activeCell="O27" sqref="O27:O36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 t="s">
        <v>106</v>
      </c>
      <c r="O1" s="723"/>
      <c r="P1" s="723"/>
      <c r="Q1" s="723"/>
      <c r="R1" s="723"/>
      <c r="S1" s="724"/>
      <c r="T1" s="145" t="s">
        <v>106</v>
      </c>
    </row>
    <row r="2" spans="1:21" ht="20.100000000000001" customHeight="1" x14ac:dyDescent="0.25">
      <c r="A2" s="672"/>
      <c r="B2" s="673"/>
      <c r="C2" s="673"/>
      <c r="D2" s="673"/>
      <c r="E2" s="725" t="s">
        <v>677</v>
      </c>
      <c r="F2" s="725"/>
      <c r="G2" s="725"/>
      <c r="H2" s="725"/>
      <c r="I2" s="725"/>
      <c r="J2" s="725"/>
      <c r="K2" s="725"/>
      <c r="L2" s="725"/>
      <c r="M2" s="725"/>
      <c r="N2" s="725">
        <f>'FORMULARZ ZAMÓWIENIA - OKŁADKA'!N2:O3</f>
        <v>45905</v>
      </c>
      <c r="O2" s="725"/>
      <c r="P2" s="725"/>
      <c r="Q2" s="725"/>
      <c r="R2" s="725"/>
      <c r="S2" s="726"/>
      <c r="T2" s="792">
        <f>'FORMULARZ ZAMÓWIENIA - OKŁADKA'!N2</f>
        <v>45905</v>
      </c>
    </row>
    <row r="3" spans="1:21" ht="20.100000000000001" customHeight="1" thickBot="1" x14ac:dyDescent="0.3">
      <c r="A3" s="672"/>
      <c r="B3" s="673"/>
      <c r="C3" s="673"/>
      <c r="D3" s="673"/>
      <c r="E3" s="727" t="s">
        <v>676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1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1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1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</row>
    <row r="7" spans="1:21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1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1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</row>
    <row r="10" spans="1:21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1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1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1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1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273" t="s">
        <v>675</v>
      </c>
      <c r="R14" s="111"/>
      <c r="S14" s="111"/>
      <c r="T14" s="112"/>
    </row>
    <row r="15" spans="1:21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1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670</v>
      </c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3"/>
      <c r="U18" s="1" t="s">
        <v>673</v>
      </c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764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765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270" t="s">
        <v>64</v>
      </c>
      <c r="R21" s="271"/>
      <c r="S21" s="763"/>
      <c r="T21" s="144" t="s">
        <v>657</v>
      </c>
    </row>
    <row r="22" spans="1:2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648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8"/>
    </row>
    <row r="23" spans="1:21" ht="15.6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60"/>
    </row>
    <row r="24" spans="1:21" ht="27.6" customHeight="1" x14ac:dyDescent="0.25">
      <c r="A24" s="101" t="s">
        <v>351</v>
      </c>
      <c r="B24" s="793" t="s">
        <v>639</v>
      </c>
      <c r="C24" s="794"/>
      <c r="D24" s="795"/>
      <c r="E24" s="51" t="s">
        <v>640</v>
      </c>
      <c r="F24" s="685" t="s">
        <v>647</v>
      </c>
      <c r="G24" s="787"/>
      <c r="H24" s="787"/>
      <c r="I24" s="788"/>
      <c r="J24" s="796" t="s">
        <v>646</v>
      </c>
      <c r="K24" s="789"/>
      <c r="L24" s="789"/>
      <c r="M24" s="797"/>
      <c r="N24" s="124" t="s">
        <v>99</v>
      </c>
      <c r="O24" s="58" t="s">
        <v>641</v>
      </c>
      <c r="P24" s="48" t="s">
        <v>98</v>
      </c>
      <c r="Q24" s="129" t="s">
        <v>95</v>
      </c>
      <c r="R24" s="97" t="s">
        <v>23</v>
      </c>
      <c r="S24" s="798"/>
      <c r="T24" s="695"/>
    </row>
    <row r="25" spans="1:21" ht="27.6" x14ac:dyDescent="0.25">
      <c r="A25" s="100" t="s">
        <v>94</v>
      </c>
      <c r="B25" s="106" t="s">
        <v>632</v>
      </c>
      <c r="C25" s="107" t="s">
        <v>678</v>
      </c>
      <c r="D25" s="108" t="s">
        <v>679</v>
      </c>
      <c r="E25" s="102" t="s">
        <v>634</v>
      </c>
      <c r="F25" s="86" t="s">
        <v>635</v>
      </c>
      <c r="G25" s="86" t="s">
        <v>636</v>
      </c>
      <c r="H25" s="86" t="s">
        <v>637</v>
      </c>
      <c r="I25" s="119" t="s">
        <v>638</v>
      </c>
      <c r="J25" s="46" t="s">
        <v>642</v>
      </c>
      <c r="K25" s="57" t="s">
        <v>643</v>
      </c>
      <c r="L25" s="164" t="s">
        <v>644</v>
      </c>
      <c r="M25" s="57" t="s">
        <v>645</v>
      </c>
      <c r="N25" s="125" t="s">
        <v>96</v>
      </c>
      <c r="O25" s="45" t="s">
        <v>649</v>
      </c>
      <c r="P25" s="130" t="s">
        <v>97</v>
      </c>
      <c r="Q25" s="131" t="s">
        <v>102</v>
      </c>
      <c r="R25" s="99" t="s">
        <v>101</v>
      </c>
      <c r="S25" s="696"/>
      <c r="T25" s="698"/>
    </row>
    <row r="26" spans="1:21" ht="15.6" thickBot="1" x14ac:dyDescent="0.3">
      <c r="A26" s="49" t="s">
        <v>105</v>
      </c>
      <c r="B26" s="80">
        <v>400</v>
      </c>
      <c r="C26" s="76">
        <v>300</v>
      </c>
      <c r="D26" s="83">
        <v>500</v>
      </c>
      <c r="E26" s="80">
        <v>30</v>
      </c>
      <c r="F26" s="78">
        <v>20</v>
      </c>
      <c r="G26" s="78">
        <v>20</v>
      </c>
      <c r="H26" s="78">
        <v>20</v>
      </c>
      <c r="I26" s="83">
        <v>20</v>
      </c>
      <c r="J26" s="77">
        <v>10</v>
      </c>
      <c r="K26" s="79">
        <v>10</v>
      </c>
      <c r="L26" s="78">
        <v>25</v>
      </c>
      <c r="M26" s="79">
        <v>32</v>
      </c>
      <c r="N26" s="126">
        <v>5</v>
      </c>
      <c r="O26" s="77">
        <v>0</v>
      </c>
      <c r="P26" s="78" t="s">
        <v>100</v>
      </c>
      <c r="Q26" s="78" t="s">
        <v>104</v>
      </c>
      <c r="R26" s="83" t="s">
        <v>103</v>
      </c>
      <c r="S26" s="696"/>
      <c r="T26" s="698"/>
    </row>
    <row r="27" spans="1:21" x14ac:dyDescent="0.25">
      <c r="A27" s="152">
        <v>1</v>
      </c>
      <c r="B27" s="116"/>
      <c r="C27" s="153"/>
      <c r="D27" s="117"/>
      <c r="E27" s="120"/>
      <c r="F27" s="104"/>
      <c r="G27" s="104"/>
      <c r="H27" s="104"/>
      <c r="I27" s="121"/>
      <c r="J27" s="105"/>
      <c r="K27" s="154"/>
      <c r="L27" s="195"/>
      <c r="M27" s="154"/>
      <c r="N27" s="127"/>
      <c r="O27" s="132">
        <f t="shared" ref="O27:O36" si="0">MAX(C27:D27)*B27*N27/1000000</f>
        <v>0</v>
      </c>
      <c r="P27" s="133"/>
      <c r="Q27" s="133"/>
      <c r="R27" s="74"/>
      <c r="S27" s="696"/>
      <c r="T27" s="698"/>
    </row>
    <row r="28" spans="1:21" x14ac:dyDescent="0.25">
      <c r="A28" s="152">
        <v>2</v>
      </c>
      <c r="B28" s="116"/>
      <c r="C28" s="153"/>
      <c r="D28" s="117"/>
      <c r="E28" s="120"/>
      <c r="F28" s="104"/>
      <c r="G28" s="104"/>
      <c r="H28" s="104"/>
      <c r="I28" s="121"/>
      <c r="J28" s="105"/>
      <c r="K28" s="154"/>
      <c r="L28" s="133"/>
      <c r="M28" s="154"/>
      <c r="N28" s="127"/>
      <c r="O28" s="132">
        <f t="shared" si="0"/>
        <v>0</v>
      </c>
      <c r="P28" s="133"/>
      <c r="Q28" s="133"/>
      <c r="R28" s="74"/>
      <c r="S28" s="696"/>
      <c r="T28" s="698"/>
    </row>
    <row r="29" spans="1:21" x14ac:dyDescent="0.25">
      <c r="A29" s="152">
        <v>3</v>
      </c>
      <c r="B29" s="116"/>
      <c r="C29" s="153"/>
      <c r="D29" s="117"/>
      <c r="E29" s="120"/>
      <c r="F29" s="104"/>
      <c r="G29" s="104"/>
      <c r="H29" s="104"/>
      <c r="I29" s="121"/>
      <c r="J29" s="105"/>
      <c r="K29" s="154"/>
      <c r="L29" s="133"/>
      <c r="M29" s="154"/>
      <c r="N29" s="127"/>
      <c r="O29" s="132">
        <f t="shared" si="0"/>
        <v>0</v>
      </c>
      <c r="P29" s="133"/>
      <c r="Q29" s="133"/>
      <c r="R29" s="74"/>
      <c r="S29" s="696"/>
      <c r="T29" s="698"/>
    </row>
    <row r="30" spans="1:21" x14ac:dyDescent="0.25">
      <c r="A30" s="152">
        <v>4</v>
      </c>
      <c r="B30" s="115"/>
      <c r="C30" s="40"/>
      <c r="D30" s="118"/>
      <c r="E30" s="122"/>
      <c r="F30" s="40"/>
      <c r="G30" s="40"/>
      <c r="H30" s="153"/>
      <c r="I30" s="123"/>
      <c r="J30" s="41"/>
      <c r="K30" s="42"/>
      <c r="L30" s="55"/>
      <c r="M30" s="42"/>
      <c r="N30" s="128"/>
      <c r="O30" s="132">
        <f t="shared" si="0"/>
        <v>0</v>
      </c>
      <c r="P30" s="55"/>
      <c r="Q30" s="55"/>
      <c r="R30" s="56"/>
      <c r="S30" s="696"/>
      <c r="T30" s="698"/>
    </row>
    <row r="31" spans="1:21" x14ac:dyDescent="0.25">
      <c r="A31" s="152">
        <v>5</v>
      </c>
      <c r="B31" s="115"/>
      <c r="C31" s="40"/>
      <c r="D31" s="118"/>
      <c r="E31" s="122"/>
      <c r="F31" s="40"/>
      <c r="G31" s="40"/>
      <c r="H31" s="153"/>
      <c r="I31" s="123"/>
      <c r="J31" s="41"/>
      <c r="K31" s="42"/>
      <c r="L31" s="55"/>
      <c r="M31" s="42"/>
      <c r="N31" s="128"/>
      <c r="O31" s="132">
        <f t="shared" si="0"/>
        <v>0</v>
      </c>
      <c r="P31" s="55"/>
      <c r="Q31" s="55"/>
      <c r="R31" s="56"/>
      <c r="S31" s="696"/>
      <c r="T31" s="698"/>
    </row>
    <row r="32" spans="1:21" x14ac:dyDescent="0.25">
      <c r="A32" s="152">
        <v>6</v>
      </c>
      <c r="B32" s="115"/>
      <c r="C32" s="40"/>
      <c r="D32" s="118"/>
      <c r="E32" s="122"/>
      <c r="F32" s="40"/>
      <c r="G32" s="40"/>
      <c r="H32" s="153"/>
      <c r="I32" s="123"/>
      <c r="J32" s="41"/>
      <c r="K32" s="42"/>
      <c r="L32" s="55"/>
      <c r="M32" s="42"/>
      <c r="N32" s="128"/>
      <c r="O32" s="132">
        <f t="shared" si="0"/>
        <v>0</v>
      </c>
      <c r="P32" s="55"/>
      <c r="Q32" s="55"/>
      <c r="R32" s="56"/>
      <c r="S32" s="696"/>
      <c r="T32" s="698"/>
    </row>
    <row r="33" spans="1:20" x14ac:dyDescent="0.25">
      <c r="A33" s="152">
        <v>7</v>
      </c>
      <c r="B33" s="115"/>
      <c r="C33" s="40"/>
      <c r="D33" s="118"/>
      <c r="E33" s="122"/>
      <c r="F33" s="40"/>
      <c r="G33" s="40"/>
      <c r="H33" s="153"/>
      <c r="I33" s="123"/>
      <c r="J33" s="41"/>
      <c r="K33" s="42"/>
      <c r="L33" s="55"/>
      <c r="M33" s="42"/>
      <c r="N33" s="128"/>
      <c r="O33" s="132">
        <f t="shared" si="0"/>
        <v>0</v>
      </c>
      <c r="P33" s="55"/>
      <c r="Q33" s="55"/>
      <c r="R33" s="56"/>
      <c r="S33" s="696"/>
      <c r="T33" s="698"/>
    </row>
    <row r="34" spans="1:20" x14ac:dyDescent="0.25">
      <c r="A34" s="152">
        <v>8</v>
      </c>
      <c r="B34" s="115"/>
      <c r="C34" s="40"/>
      <c r="D34" s="118"/>
      <c r="E34" s="122"/>
      <c r="F34" s="40"/>
      <c r="G34" s="40"/>
      <c r="H34" s="153"/>
      <c r="I34" s="123"/>
      <c r="J34" s="41"/>
      <c r="K34" s="42"/>
      <c r="L34" s="55"/>
      <c r="M34" s="42"/>
      <c r="N34" s="128"/>
      <c r="O34" s="132">
        <f t="shared" si="0"/>
        <v>0</v>
      </c>
      <c r="P34" s="55"/>
      <c r="Q34" s="55"/>
      <c r="R34" s="56"/>
      <c r="S34" s="696"/>
      <c r="T34" s="698"/>
    </row>
    <row r="35" spans="1:20" x14ac:dyDescent="0.25">
      <c r="A35" s="152">
        <v>9</v>
      </c>
      <c r="B35" s="115"/>
      <c r="C35" s="40"/>
      <c r="D35" s="118"/>
      <c r="E35" s="122"/>
      <c r="F35" s="40"/>
      <c r="G35" s="40"/>
      <c r="H35" s="153"/>
      <c r="I35" s="123"/>
      <c r="J35" s="41"/>
      <c r="K35" s="42"/>
      <c r="L35" s="55"/>
      <c r="M35" s="42"/>
      <c r="N35" s="128"/>
      <c r="O35" s="132">
        <f t="shared" si="0"/>
        <v>0</v>
      </c>
      <c r="P35" s="55"/>
      <c r="Q35" s="55"/>
      <c r="R35" s="56"/>
      <c r="S35" s="696"/>
      <c r="T35" s="698"/>
    </row>
    <row r="36" spans="1:20" ht="15.6" thickBot="1" x14ac:dyDescent="0.3">
      <c r="A36" s="274">
        <v>10</v>
      </c>
      <c r="B36" s="170"/>
      <c r="C36" s="43"/>
      <c r="D36" s="171"/>
      <c r="E36" s="172"/>
      <c r="F36" s="43"/>
      <c r="G36" s="43"/>
      <c r="H36" s="159"/>
      <c r="I36" s="173"/>
      <c r="J36" s="174"/>
      <c r="K36" s="175"/>
      <c r="L36" s="176"/>
      <c r="M36" s="175"/>
      <c r="N36" s="177"/>
      <c r="O36" s="287">
        <f t="shared" si="0"/>
        <v>0</v>
      </c>
      <c r="P36" s="176"/>
      <c r="Q36" s="176"/>
      <c r="R36" s="178"/>
      <c r="S36" s="699"/>
      <c r="T36" s="701"/>
    </row>
    <row r="37" spans="1:20" ht="15.6" x14ac:dyDescent="0.25">
      <c r="I37" s="44" t="s">
        <v>674</v>
      </c>
      <c r="N37" s="201">
        <f>SUM(N27:N36)</f>
        <v>0</v>
      </c>
      <c r="O37" s="670">
        <f>SUM(O27:O36)</f>
        <v>0</v>
      </c>
      <c r="P37" s="670"/>
    </row>
    <row r="39" spans="1:20" x14ac:dyDescent="0.25">
      <c r="C39" s="148" t="s">
        <v>664</v>
      </c>
    </row>
  </sheetData>
  <mergeCells count="37">
    <mergeCell ref="A22:B22"/>
    <mergeCell ref="C22:E23"/>
    <mergeCell ref="F22:H22"/>
    <mergeCell ref="I22:P23"/>
    <mergeCell ref="Q22:R22"/>
    <mergeCell ref="A23:B23"/>
    <mergeCell ref="F23:H23"/>
    <mergeCell ref="Q23:R23"/>
    <mergeCell ref="B24:D24"/>
    <mergeCell ref="F24:I24"/>
    <mergeCell ref="J24:M24"/>
    <mergeCell ref="Q4:T4"/>
    <mergeCell ref="O37:P37"/>
    <mergeCell ref="S24:T26"/>
    <mergeCell ref="S27:T36"/>
    <mergeCell ref="Q18:R18"/>
    <mergeCell ref="S18:T18"/>
    <mergeCell ref="Q19:R20"/>
    <mergeCell ref="S19:S21"/>
    <mergeCell ref="T19:T20"/>
    <mergeCell ref="S22:T23"/>
    <mergeCell ref="Q12:T12"/>
    <mergeCell ref="Q16:T16"/>
    <mergeCell ref="Q17:R17"/>
    <mergeCell ref="S17:T17"/>
    <mergeCell ref="A1:D3"/>
    <mergeCell ref="A4:P21"/>
    <mergeCell ref="Q6:R7"/>
    <mergeCell ref="S6:T7"/>
    <mergeCell ref="Q8:T8"/>
    <mergeCell ref="Q9:T9"/>
    <mergeCell ref="Q10:T11"/>
    <mergeCell ref="E1:S1"/>
    <mergeCell ref="E2:S2"/>
    <mergeCell ref="E3:S3"/>
    <mergeCell ref="T2:T3"/>
    <mergeCell ref="Q5:T5"/>
  </mergeCells>
  <conditionalFormatting sqref="I27:J27 I30:J36">
    <cfRule type="duplicateValues" dxfId="15" priority="11"/>
  </conditionalFormatting>
  <conditionalFormatting sqref="I28:J28">
    <cfRule type="duplicateValues" dxfId="14" priority="2"/>
  </conditionalFormatting>
  <conditionalFormatting sqref="I29:J29">
    <cfRule type="duplicateValues" dxfId="13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8256" r:id="rId4" name="CheckBox4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8256" r:id="rId4" name="CheckBox4"/>
      </mc:Fallback>
    </mc:AlternateContent>
    <mc:AlternateContent xmlns:mc="http://schemas.openxmlformats.org/markup-compatibility/2006">
      <mc:Choice Requires="x14">
        <control shapeId="88255" r:id="rId6" name="CheckBox3">
          <controlPr defaultSize="0" autoFill="0" autoLine="0" r:id="rId7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8255" r:id="rId6" name="CheckBox3"/>
      </mc:Fallback>
    </mc:AlternateContent>
    <mc:AlternateContent xmlns:mc="http://schemas.openxmlformats.org/markup-compatibility/2006">
      <mc:Choice Requires="x14">
        <control shapeId="88254" r:id="rId8" name="CheckBox2">
          <controlPr defaultSize="0" autoFill="0" autoLine="0" r:id="rId9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8254" r:id="rId8" name="CheckBox2"/>
      </mc:Fallback>
    </mc:AlternateContent>
    <mc:AlternateContent xmlns:mc="http://schemas.openxmlformats.org/markup-compatibility/2006">
      <mc:Choice Requires="x14">
        <control shapeId="88253" r:id="rId10" name="CheckBox1">
          <controlPr defaultSize="0" autoFill="0" autoLine="0" r:id="rId11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8253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3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3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3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3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13">
    <pageSetUpPr fitToPage="1"/>
  </sheetPr>
  <dimension ref="A1:U41"/>
  <sheetViews>
    <sheetView view="pageBreakPreview" zoomScale="90" zoomScaleNormal="125" zoomScaleSheetLayoutView="90" workbookViewId="0">
      <selection activeCell="P34" sqref="P34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36"/>
      <c r="B1" s="671"/>
      <c r="C1" s="671"/>
      <c r="D1" s="671"/>
      <c r="E1" s="799" t="s">
        <v>56</v>
      </c>
      <c r="F1" s="799"/>
      <c r="G1" s="799"/>
      <c r="H1" s="799"/>
      <c r="I1" s="799"/>
      <c r="J1" s="799"/>
      <c r="K1" s="799"/>
      <c r="L1" s="799"/>
      <c r="M1" s="799"/>
      <c r="N1" s="799" t="s">
        <v>106</v>
      </c>
      <c r="O1" s="799"/>
      <c r="P1" s="799"/>
      <c r="Q1" s="799"/>
      <c r="R1" s="799"/>
      <c r="S1" s="800"/>
      <c r="T1" s="145" t="s">
        <v>106</v>
      </c>
    </row>
    <row r="2" spans="1:21" ht="20.100000000000001" customHeight="1" x14ac:dyDescent="0.25">
      <c r="A2" s="672"/>
      <c r="B2" s="673"/>
      <c r="C2" s="673"/>
      <c r="D2" s="673"/>
      <c r="E2" s="725" t="s">
        <v>680</v>
      </c>
      <c r="F2" s="725"/>
      <c r="G2" s="725"/>
      <c r="H2" s="725"/>
      <c r="I2" s="725"/>
      <c r="J2" s="725"/>
      <c r="K2" s="725"/>
      <c r="L2" s="725"/>
      <c r="M2" s="725"/>
      <c r="N2" s="725">
        <f>'FORMULARZ ZAMÓWIENIA - OKŁADKA'!N2:O3</f>
        <v>45905</v>
      </c>
      <c r="O2" s="725"/>
      <c r="P2" s="725"/>
      <c r="Q2" s="725"/>
      <c r="R2" s="725"/>
      <c r="S2" s="726"/>
      <c r="T2" s="792">
        <f>'FORMULARZ ZAMÓWIENIA - OKŁADKA'!N2</f>
        <v>45905</v>
      </c>
    </row>
    <row r="3" spans="1:21" ht="20.100000000000001" customHeight="1" thickBot="1" x14ac:dyDescent="0.3">
      <c r="A3" s="672"/>
      <c r="B3" s="673"/>
      <c r="C3" s="673"/>
      <c r="D3" s="673"/>
      <c r="E3" s="727" t="s">
        <v>681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1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1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1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</row>
    <row r="7" spans="1:21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1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1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</row>
    <row r="10" spans="1:21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1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1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1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1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162" t="s">
        <v>675</v>
      </c>
      <c r="R14" s="111"/>
      <c r="S14" s="111"/>
      <c r="T14" s="112"/>
    </row>
    <row r="15" spans="1:21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1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670</v>
      </c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2"/>
      <c r="U18" s="1" t="s">
        <v>673</v>
      </c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801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802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150" t="s">
        <v>64</v>
      </c>
      <c r="R21" s="151"/>
      <c r="S21" s="763"/>
      <c r="T21" s="114" t="s">
        <v>657</v>
      </c>
    </row>
    <row r="22" spans="1:2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648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7"/>
    </row>
    <row r="23" spans="1:21" ht="15.6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59"/>
    </row>
    <row r="24" spans="1:21" ht="27.6" x14ac:dyDescent="0.25">
      <c r="A24" s="101" t="s">
        <v>351</v>
      </c>
      <c r="B24" s="793" t="s">
        <v>639</v>
      </c>
      <c r="C24" s="794"/>
      <c r="D24" s="795"/>
      <c r="E24" s="51" t="s">
        <v>640</v>
      </c>
      <c r="F24" s="685" t="s">
        <v>647</v>
      </c>
      <c r="G24" s="787"/>
      <c r="H24" s="787"/>
      <c r="I24" s="788"/>
      <c r="J24" s="796" t="s">
        <v>646</v>
      </c>
      <c r="K24" s="789"/>
      <c r="L24" s="789"/>
      <c r="M24" s="797"/>
      <c r="N24" s="124" t="s">
        <v>99</v>
      </c>
      <c r="O24" s="58" t="s">
        <v>641</v>
      </c>
      <c r="P24" s="48" t="s">
        <v>98</v>
      </c>
      <c r="Q24" s="129" t="s">
        <v>95</v>
      </c>
      <c r="R24" s="97" t="s">
        <v>23</v>
      </c>
      <c r="S24" s="798"/>
      <c r="T24" s="695"/>
    </row>
    <row r="25" spans="1:21" ht="27.6" x14ac:dyDescent="0.25">
      <c r="A25" s="100" t="s">
        <v>94</v>
      </c>
      <c r="B25" s="106" t="s">
        <v>632</v>
      </c>
      <c r="C25" s="107" t="s">
        <v>678</v>
      </c>
      <c r="D25" s="108" t="s">
        <v>679</v>
      </c>
      <c r="E25" s="102" t="s">
        <v>634</v>
      </c>
      <c r="F25" s="86" t="s">
        <v>635</v>
      </c>
      <c r="G25" s="86" t="s">
        <v>636</v>
      </c>
      <c r="H25" s="86" t="s">
        <v>637</v>
      </c>
      <c r="I25" s="119" t="s">
        <v>638</v>
      </c>
      <c r="J25" s="46" t="s">
        <v>642</v>
      </c>
      <c r="K25" s="57" t="s">
        <v>643</v>
      </c>
      <c r="L25" s="164" t="s">
        <v>644</v>
      </c>
      <c r="M25" s="57" t="s">
        <v>645</v>
      </c>
      <c r="N25" s="125" t="s">
        <v>96</v>
      </c>
      <c r="O25" s="45" t="s">
        <v>649</v>
      </c>
      <c r="P25" s="130" t="s">
        <v>97</v>
      </c>
      <c r="Q25" s="131" t="s">
        <v>102</v>
      </c>
      <c r="R25" s="99" t="s">
        <v>101</v>
      </c>
      <c r="S25" s="696"/>
      <c r="T25" s="698"/>
    </row>
    <row r="26" spans="1:21" ht="15.6" thickBot="1" x14ac:dyDescent="0.3">
      <c r="A26" s="49" t="s">
        <v>105</v>
      </c>
      <c r="B26" s="80">
        <v>400</v>
      </c>
      <c r="C26" s="76">
        <v>300</v>
      </c>
      <c r="D26" s="83">
        <v>500</v>
      </c>
      <c r="E26" s="80">
        <v>30</v>
      </c>
      <c r="F26" s="78">
        <v>20</v>
      </c>
      <c r="G26" s="78">
        <v>20</v>
      </c>
      <c r="H26" s="78">
        <v>20</v>
      </c>
      <c r="I26" s="83">
        <v>20</v>
      </c>
      <c r="J26" s="77">
        <v>10</v>
      </c>
      <c r="K26" s="79">
        <v>10</v>
      </c>
      <c r="L26" s="78">
        <v>25</v>
      </c>
      <c r="M26" s="79">
        <v>32</v>
      </c>
      <c r="N26" s="126">
        <v>5</v>
      </c>
      <c r="O26" s="77">
        <v>0</v>
      </c>
      <c r="P26" s="78" t="s">
        <v>100</v>
      </c>
      <c r="Q26" s="78" t="s">
        <v>104</v>
      </c>
      <c r="R26" s="83" t="s">
        <v>103</v>
      </c>
      <c r="S26" s="696"/>
      <c r="T26" s="698"/>
    </row>
    <row r="27" spans="1:21" x14ac:dyDescent="0.25">
      <c r="A27" s="152">
        <v>1</v>
      </c>
      <c r="B27" s="116"/>
      <c r="C27" s="153"/>
      <c r="D27" s="117"/>
      <c r="E27" s="120"/>
      <c r="F27" s="104"/>
      <c r="G27" s="104"/>
      <c r="H27" s="104"/>
      <c r="I27" s="121"/>
      <c r="J27" s="105"/>
      <c r="K27" s="154"/>
      <c r="L27" s="195"/>
      <c r="M27" s="154"/>
      <c r="N27" s="127"/>
      <c r="O27" s="132">
        <v>0</v>
      </c>
      <c r="P27" s="133"/>
      <c r="Q27" s="133"/>
      <c r="R27" s="74"/>
      <c r="S27" s="696"/>
      <c r="T27" s="698"/>
    </row>
    <row r="28" spans="1:21" x14ac:dyDescent="0.25">
      <c r="A28" s="152">
        <v>2</v>
      </c>
      <c r="B28" s="116"/>
      <c r="C28" s="153"/>
      <c r="D28" s="117"/>
      <c r="E28" s="120"/>
      <c r="F28" s="104"/>
      <c r="G28" s="104"/>
      <c r="H28" s="104"/>
      <c r="I28" s="121"/>
      <c r="J28" s="105"/>
      <c r="K28" s="154"/>
      <c r="L28" s="133"/>
      <c r="M28" s="154"/>
      <c r="N28" s="127"/>
      <c r="O28" s="132">
        <v>0</v>
      </c>
      <c r="P28" s="133"/>
      <c r="Q28" s="133"/>
      <c r="R28" s="74"/>
      <c r="S28" s="696"/>
      <c r="T28" s="698"/>
    </row>
    <row r="29" spans="1:21" x14ac:dyDescent="0.25">
      <c r="A29" s="152">
        <v>3</v>
      </c>
      <c r="B29" s="116"/>
      <c r="C29" s="153"/>
      <c r="D29" s="117"/>
      <c r="E29" s="120"/>
      <c r="F29" s="104"/>
      <c r="G29" s="104"/>
      <c r="H29" s="104"/>
      <c r="I29" s="121"/>
      <c r="J29" s="105"/>
      <c r="K29" s="154"/>
      <c r="L29" s="133"/>
      <c r="M29" s="154"/>
      <c r="N29" s="127"/>
      <c r="O29" s="132">
        <v>0</v>
      </c>
      <c r="P29" s="133"/>
      <c r="Q29" s="133"/>
      <c r="R29" s="74"/>
      <c r="S29" s="696"/>
      <c r="T29" s="698"/>
    </row>
    <row r="30" spans="1:21" x14ac:dyDescent="0.25">
      <c r="A30" s="152">
        <v>4</v>
      </c>
      <c r="B30" s="115"/>
      <c r="C30" s="40"/>
      <c r="D30" s="118"/>
      <c r="E30" s="122"/>
      <c r="F30" s="40"/>
      <c r="G30" s="40"/>
      <c r="H30" s="153"/>
      <c r="I30" s="123"/>
      <c r="J30" s="41"/>
      <c r="K30" s="42"/>
      <c r="L30" s="55"/>
      <c r="M30" s="42"/>
      <c r="N30" s="128"/>
      <c r="O30" s="132">
        <v>0</v>
      </c>
      <c r="P30" s="55"/>
      <c r="Q30" s="55"/>
      <c r="R30" s="56"/>
      <c r="S30" s="696"/>
      <c r="T30" s="698"/>
    </row>
    <row r="31" spans="1:21" x14ac:dyDescent="0.25">
      <c r="A31" s="152">
        <v>5</v>
      </c>
      <c r="B31" s="115"/>
      <c r="C31" s="40"/>
      <c r="D31" s="118"/>
      <c r="E31" s="122"/>
      <c r="F31" s="40"/>
      <c r="G31" s="40"/>
      <c r="H31" s="153"/>
      <c r="I31" s="123"/>
      <c r="J31" s="41"/>
      <c r="K31" s="42"/>
      <c r="L31" s="55"/>
      <c r="M31" s="42"/>
      <c r="N31" s="128"/>
      <c r="O31" s="132">
        <v>0</v>
      </c>
      <c r="P31" s="55"/>
      <c r="Q31" s="55"/>
      <c r="R31" s="56"/>
      <c r="S31" s="696"/>
      <c r="T31" s="698"/>
    </row>
    <row r="32" spans="1:21" x14ac:dyDescent="0.25">
      <c r="A32" s="152">
        <v>6</v>
      </c>
      <c r="B32" s="115"/>
      <c r="C32" s="40"/>
      <c r="D32" s="118"/>
      <c r="E32" s="122"/>
      <c r="F32" s="40"/>
      <c r="G32" s="40"/>
      <c r="H32" s="153"/>
      <c r="I32" s="123"/>
      <c r="J32" s="41"/>
      <c r="K32" s="42"/>
      <c r="L32" s="55"/>
      <c r="M32" s="42"/>
      <c r="N32" s="128"/>
      <c r="O32" s="132">
        <v>0</v>
      </c>
      <c r="P32" s="55"/>
      <c r="Q32" s="55"/>
      <c r="R32" s="56"/>
      <c r="S32" s="696"/>
      <c r="T32" s="698"/>
    </row>
    <row r="33" spans="1:20" x14ac:dyDescent="0.25">
      <c r="A33" s="152">
        <v>7</v>
      </c>
      <c r="B33" s="115"/>
      <c r="C33" s="40"/>
      <c r="D33" s="118"/>
      <c r="E33" s="122"/>
      <c r="F33" s="40"/>
      <c r="G33" s="40"/>
      <c r="H33" s="153"/>
      <c r="I33" s="123"/>
      <c r="J33" s="41"/>
      <c r="K33" s="42"/>
      <c r="L33" s="55"/>
      <c r="M33" s="42"/>
      <c r="N33" s="128"/>
      <c r="O33" s="132">
        <v>0</v>
      </c>
      <c r="P33" s="55"/>
      <c r="Q33" s="55"/>
      <c r="R33" s="56"/>
      <c r="S33" s="696"/>
      <c r="T33" s="698"/>
    </row>
    <row r="34" spans="1:20" x14ac:dyDescent="0.25">
      <c r="A34" s="152">
        <v>8</v>
      </c>
      <c r="B34" s="115"/>
      <c r="C34" s="40"/>
      <c r="D34" s="118"/>
      <c r="E34" s="122"/>
      <c r="F34" s="40"/>
      <c r="G34" s="40"/>
      <c r="H34" s="153"/>
      <c r="I34" s="123"/>
      <c r="J34" s="41"/>
      <c r="K34" s="42"/>
      <c r="L34" s="55"/>
      <c r="M34" s="42"/>
      <c r="N34" s="128"/>
      <c r="O34" s="132">
        <v>0</v>
      </c>
      <c r="P34" s="55"/>
      <c r="Q34" s="55"/>
      <c r="R34" s="56"/>
      <c r="S34" s="696"/>
      <c r="T34" s="698"/>
    </row>
    <row r="35" spans="1:20" x14ac:dyDescent="0.25">
      <c r="A35" s="152">
        <v>9</v>
      </c>
      <c r="B35" s="115"/>
      <c r="C35" s="40"/>
      <c r="D35" s="118"/>
      <c r="E35" s="122"/>
      <c r="F35" s="40"/>
      <c r="G35" s="40"/>
      <c r="H35" s="153"/>
      <c r="I35" s="123"/>
      <c r="J35" s="41"/>
      <c r="K35" s="42"/>
      <c r="L35" s="55"/>
      <c r="M35" s="42"/>
      <c r="N35" s="128"/>
      <c r="O35" s="132">
        <v>0</v>
      </c>
      <c r="P35" s="55"/>
      <c r="Q35" s="55"/>
      <c r="R35" s="56"/>
      <c r="S35" s="696"/>
      <c r="T35" s="698"/>
    </row>
    <row r="36" spans="1:20" x14ac:dyDescent="0.25">
      <c r="A36" s="152">
        <v>10</v>
      </c>
      <c r="B36" s="115"/>
      <c r="C36" s="40"/>
      <c r="D36" s="118"/>
      <c r="E36" s="122"/>
      <c r="F36" s="40"/>
      <c r="G36" s="40"/>
      <c r="H36" s="153"/>
      <c r="I36" s="123"/>
      <c r="J36" s="41"/>
      <c r="K36" s="42"/>
      <c r="L36" s="55"/>
      <c r="M36" s="42"/>
      <c r="N36" s="128"/>
      <c r="O36" s="132">
        <v>0</v>
      </c>
      <c r="P36" s="55"/>
      <c r="Q36" s="55"/>
      <c r="R36" s="56"/>
      <c r="S36" s="696"/>
      <c r="T36" s="698"/>
    </row>
    <row r="37" spans="1:20" ht="15.6" thickBot="1" x14ac:dyDescent="0.3">
      <c r="A37" s="158">
        <v>11</v>
      </c>
      <c r="B37" s="170"/>
      <c r="C37" s="43"/>
      <c r="D37" s="171"/>
      <c r="E37" s="172"/>
      <c r="F37" s="43"/>
      <c r="G37" s="43"/>
      <c r="H37" s="159"/>
      <c r="I37" s="173"/>
      <c r="J37" s="174"/>
      <c r="K37" s="175"/>
      <c r="L37" s="176"/>
      <c r="M37" s="175"/>
      <c r="N37" s="177"/>
      <c r="O37" s="287">
        <v>0</v>
      </c>
      <c r="P37" s="176"/>
      <c r="Q37" s="176"/>
      <c r="R37" s="178"/>
      <c r="S37" s="699"/>
      <c r="T37" s="701"/>
    </row>
    <row r="38" spans="1:20" ht="15.6" x14ac:dyDescent="0.25">
      <c r="I38" s="44" t="s">
        <v>674</v>
      </c>
      <c r="N38" s="201">
        <f>SUM(N27:N37)</f>
        <v>0</v>
      </c>
      <c r="O38" s="670">
        <f>SUM(O27:O37)</f>
        <v>0</v>
      </c>
      <c r="P38" s="670"/>
    </row>
    <row r="41" spans="1:20" x14ac:dyDescent="0.25">
      <c r="C41" s="148" t="s">
        <v>664</v>
      </c>
    </row>
  </sheetData>
  <mergeCells count="37">
    <mergeCell ref="B24:D24"/>
    <mergeCell ref="F24:I24"/>
    <mergeCell ref="J24:M24"/>
    <mergeCell ref="S24:T26"/>
    <mergeCell ref="S27:T37"/>
    <mergeCell ref="O38:P38"/>
    <mergeCell ref="T2:T3"/>
    <mergeCell ref="Q5:T5"/>
    <mergeCell ref="A22:B22"/>
    <mergeCell ref="C22:E23"/>
    <mergeCell ref="F22:H22"/>
    <mergeCell ref="I22:P23"/>
    <mergeCell ref="Q22:R22"/>
    <mergeCell ref="S22:T23"/>
    <mergeCell ref="A23:B23"/>
    <mergeCell ref="F23:H23"/>
    <mergeCell ref="Q23:R23"/>
    <mergeCell ref="Q10:T11"/>
    <mergeCell ref="Q12:T12"/>
    <mergeCell ref="Q16:T16"/>
    <mergeCell ref="Q17:R17"/>
    <mergeCell ref="A1:D3"/>
    <mergeCell ref="E1:S1"/>
    <mergeCell ref="E2:S2"/>
    <mergeCell ref="E3:S3"/>
    <mergeCell ref="A4:P21"/>
    <mergeCell ref="Q4:T4"/>
    <mergeCell ref="Q6:R7"/>
    <mergeCell ref="S6:T7"/>
    <mergeCell ref="Q8:T8"/>
    <mergeCell ref="Q9:T9"/>
    <mergeCell ref="S17:T17"/>
    <mergeCell ref="Q18:R18"/>
    <mergeCell ref="S18:T18"/>
    <mergeCell ref="Q19:R20"/>
    <mergeCell ref="S19:S21"/>
    <mergeCell ref="T19:T20"/>
  </mergeCells>
  <conditionalFormatting sqref="I27:J27 I30:J37">
    <cfRule type="duplicateValues" dxfId="12" priority="3"/>
  </conditionalFormatting>
  <conditionalFormatting sqref="I28:J28">
    <cfRule type="duplicateValues" dxfId="11" priority="2"/>
  </conditionalFormatting>
  <conditionalFormatting sqref="I29:J29">
    <cfRule type="duplicateValues" dxfId="10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9256" r:id="rId4" name="CheckBox4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9256" r:id="rId4" name="CheckBox4"/>
      </mc:Fallback>
    </mc:AlternateContent>
    <mc:AlternateContent xmlns:mc="http://schemas.openxmlformats.org/markup-compatibility/2006">
      <mc:Choice Requires="x14">
        <control shapeId="89255" r:id="rId6" name="CheckBox3">
          <controlPr defaultSize="0" autoFill="0" autoLine="0" r:id="rId7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9255" r:id="rId6" name="CheckBox3"/>
      </mc:Fallback>
    </mc:AlternateContent>
    <mc:AlternateContent xmlns:mc="http://schemas.openxmlformats.org/markup-compatibility/2006">
      <mc:Choice Requires="x14">
        <control shapeId="89254" r:id="rId8" name="CheckBox2">
          <controlPr defaultSize="0" autoFill="0" autoLine="0" r:id="rId9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9254" r:id="rId8" name="CheckBox2"/>
      </mc:Fallback>
    </mc:AlternateContent>
    <mc:AlternateContent xmlns:mc="http://schemas.openxmlformats.org/markup-compatibility/2006">
      <mc:Choice Requires="x14">
        <control shapeId="89253" r:id="rId10" name="CheckBox1">
          <controlPr defaultSize="0" autoFill="0" autoLine="0" r:id="rId11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9253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4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4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4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400-000003000000}">
          <x14:formula1>
            <xm:f>Data!$C$2:$C$15</xm:f>
          </x14:formula1>
          <xm:sqref>S6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18">
    <pageSetUpPr fitToPage="1"/>
  </sheetPr>
  <dimension ref="A1:U40"/>
  <sheetViews>
    <sheetView view="pageBreakPreview" zoomScaleNormal="125" zoomScaleSheetLayoutView="100" workbookViewId="0">
      <selection activeCell="S27" sqref="S27:T3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 t="s">
        <v>106</v>
      </c>
      <c r="O1" s="723"/>
      <c r="P1" s="723"/>
      <c r="Q1" s="723"/>
      <c r="R1" s="723"/>
      <c r="S1" s="724"/>
      <c r="T1" s="145" t="s">
        <v>106</v>
      </c>
    </row>
    <row r="2" spans="1:21" ht="20.100000000000001" customHeight="1" x14ac:dyDescent="0.25">
      <c r="A2" s="672"/>
      <c r="B2" s="673"/>
      <c r="C2" s="673"/>
      <c r="D2" s="673"/>
      <c r="E2" s="725" t="s">
        <v>684</v>
      </c>
      <c r="F2" s="725"/>
      <c r="G2" s="725"/>
      <c r="H2" s="725"/>
      <c r="I2" s="725"/>
      <c r="J2" s="725"/>
      <c r="K2" s="725"/>
      <c r="L2" s="725"/>
      <c r="M2" s="725"/>
      <c r="N2" s="725">
        <f>'FORMULARZ ZAMÓWIENIA - OKŁADKA'!N2:O3</f>
        <v>45905</v>
      </c>
      <c r="O2" s="725"/>
      <c r="P2" s="725"/>
      <c r="Q2" s="725"/>
      <c r="R2" s="725"/>
      <c r="S2" s="726"/>
      <c r="T2" s="792">
        <f>'FORMULARZ ZAMÓWIENIA - OKŁADKA'!N2</f>
        <v>45905</v>
      </c>
    </row>
    <row r="3" spans="1:21" ht="20.100000000000001" customHeight="1" thickBot="1" x14ac:dyDescent="0.3">
      <c r="A3" s="672"/>
      <c r="B3" s="673"/>
      <c r="C3" s="673"/>
      <c r="D3" s="673"/>
      <c r="E3" s="727" t="s">
        <v>685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1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1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1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</row>
    <row r="7" spans="1:21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1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1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</row>
    <row r="10" spans="1:21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1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1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1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1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162" t="s">
        <v>675</v>
      </c>
      <c r="R14" s="111"/>
      <c r="S14" s="111"/>
      <c r="T14" s="112"/>
    </row>
    <row r="15" spans="1:21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1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670</v>
      </c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3"/>
      <c r="U18" s="1" t="s">
        <v>673</v>
      </c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764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765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150" t="s">
        <v>64</v>
      </c>
      <c r="R21" s="151"/>
      <c r="S21" s="763"/>
      <c r="T21" s="144" t="s">
        <v>657</v>
      </c>
    </row>
    <row r="22" spans="1:2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648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8"/>
    </row>
    <row r="23" spans="1:21" ht="15.6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60"/>
    </row>
    <row r="24" spans="1:21" ht="27.6" x14ac:dyDescent="0.25">
      <c r="A24" s="101" t="s">
        <v>351</v>
      </c>
      <c r="B24" s="793" t="s">
        <v>639</v>
      </c>
      <c r="C24" s="794"/>
      <c r="D24" s="795"/>
      <c r="E24" s="51" t="s">
        <v>640</v>
      </c>
      <c r="F24" s="685" t="s">
        <v>647</v>
      </c>
      <c r="G24" s="787"/>
      <c r="H24" s="787"/>
      <c r="I24" s="788"/>
      <c r="J24" s="796" t="s">
        <v>646</v>
      </c>
      <c r="K24" s="789"/>
      <c r="L24" s="789"/>
      <c r="M24" s="797"/>
      <c r="N24" s="124" t="s">
        <v>99</v>
      </c>
      <c r="O24" s="58" t="s">
        <v>641</v>
      </c>
      <c r="P24" s="48" t="s">
        <v>98</v>
      </c>
      <c r="Q24" s="129" t="s">
        <v>95</v>
      </c>
      <c r="R24" s="97" t="s">
        <v>23</v>
      </c>
      <c r="S24" s="798"/>
      <c r="T24" s="695"/>
    </row>
    <row r="25" spans="1:21" ht="27.6" x14ac:dyDescent="0.25">
      <c r="A25" s="100" t="s">
        <v>94</v>
      </c>
      <c r="B25" s="106" t="s">
        <v>652</v>
      </c>
      <c r="C25" s="107" t="s">
        <v>653</v>
      </c>
      <c r="D25" s="108" t="s">
        <v>633</v>
      </c>
      <c r="E25" s="102" t="s">
        <v>634</v>
      </c>
      <c r="F25" s="86" t="s">
        <v>635</v>
      </c>
      <c r="G25" s="86" t="s">
        <v>636</v>
      </c>
      <c r="H25" s="86" t="s">
        <v>637</v>
      </c>
      <c r="I25" s="119" t="s">
        <v>638</v>
      </c>
      <c r="J25" s="46" t="s">
        <v>642</v>
      </c>
      <c r="K25" s="57" t="s">
        <v>643</v>
      </c>
      <c r="L25" s="164" t="s">
        <v>644</v>
      </c>
      <c r="M25" s="57" t="s">
        <v>645</v>
      </c>
      <c r="N25" s="125" t="s">
        <v>96</v>
      </c>
      <c r="O25" s="45" t="s">
        <v>649</v>
      </c>
      <c r="P25" s="130" t="s">
        <v>97</v>
      </c>
      <c r="Q25" s="131" t="s">
        <v>102</v>
      </c>
      <c r="R25" s="99" t="s">
        <v>101</v>
      </c>
      <c r="S25" s="696"/>
      <c r="T25" s="698"/>
    </row>
    <row r="26" spans="1:21" ht="15.6" thickBot="1" x14ac:dyDescent="0.3">
      <c r="A26" s="49" t="s">
        <v>105</v>
      </c>
      <c r="B26" s="80">
        <v>400</v>
      </c>
      <c r="C26" s="76">
        <v>300</v>
      </c>
      <c r="D26" s="83">
        <v>500</v>
      </c>
      <c r="E26" s="80">
        <v>30</v>
      </c>
      <c r="F26" s="78">
        <v>20</v>
      </c>
      <c r="G26" s="78">
        <v>20</v>
      </c>
      <c r="H26" s="78">
        <v>20</v>
      </c>
      <c r="I26" s="83">
        <v>20</v>
      </c>
      <c r="J26" s="77">
        <v>10</v>
      </c>
      <c r="K26" s="79">
        <v>10</v>
      </c>
      <c r="L26" s="78">
        <v>25</v>
      </c>
      <c r="M26" s="79">
        <v>32</v>
      </c>
      <c r="N26" s="126">
        <v>5</v>
      </c>
      <c r="O26" s="77">
        <v>0</v>
      </c>
      <c r="P26" s="78" t="s">
        <v>100</v>
      </c>
      <c r="Q26" s="78" t="s">
        <v>104</v>
      </c>
      <c r="R26" s="83" t="s">
        <v>103</v>
      </c>
      <c r="S26" s="696"/>
      <c r="T26" s="698"/>
    </row>
    <row r="27" spans="1:21" x14ac:dyDescent="0.25">
      <c r="A27" s="152">
        <v>1</v>
      </c>
      <c r="B27" s="116"/>
      <c r="C27" s="153"/>
      <c r="D27" s="117"/>
      <c r="E27" s="120"/>
      <c r="F27" s="104"/>
      <c r="G27" s="104"/>
      <c r="H27" s="104"/>
      <c r="I27" s="121"/>
      <c r="J27" s="105"/>
      <c r="K27" s="154"/>
      <c r="L27" s="195"/>
      <c r="M27" s="154"/>
      <c r="N27" s="127"/>
      <c r="O27" s="132">
        <f t="shared" ref="O27:O37" si="0">MAX(B27:C27)*D27*N27/1000000</f>
        <v>0</v>
      </c>
      <c r="P27" s="133"/>
      <c r="Q27" s="133"/>
      <c r="R27" s="74"/>
      <c r="S27" s="696"/>
      <c r="T27" s="698"/>
    </row>
    <row r="28" spans="1:21" x14ac:dyDescent="0.25">
      <c r="A28" s="152">
        <v>2</v>
      </c>
      <c r="B28" s="116"/>
      <c r="C28" s="153"/>
      <c r="D28" s="117"/>
      <c r="E28" s="120"/>
      <c r="F28" s="104"/>
      <c r="G28" s="104"/>
      <c r="H28" s="104"/>
      <c r="I28" s="121"/>
      <c r="J28" s="105"/>
      <c r="K28" s="154"/>
      <c r="L28" s="133"/>
      <c r="M28" s="154"/>
      <c r="N28" s="127"/>
      <c r="O28" s="132">
        <f t="shared" si="0"/>
        <v>0</v>
      </c>
      <c r="P28" s="133"/>
      <c r="Q28" s="133"/>
      <c r="R28" s="74"/>
      <c r="S28" s="696"/>
      <c r="T28" s="698"/>
    </row>
    <row r="29" spans="1:21" x14ac:dyDescent="0.25">
      <c r="A29" s="152">
        <v>3</v>
      </c>
      <c r="B29" s="116"/>
      <c r="C29" s="153"/>
      <c r="D29" s="117"/>
      <c r="E29" s="120"/>
      <c r="F29" s="104"/>
      <c r="G29" s="104"/>
      <c r="H29" s="104"/>
      <c r="I29" s="121"/>
      <c r="J29" s="105"/>
      <c r="K29" s="154"/>
      <c r="L29" s="133"/>
      <c r="M29" s="154"/>
      <c r="N29" s="127"/>
      <c r="O29" s="132">
        <f t="shared" si="0"/>
        <v>0</v>
      </c>
      <c r="P29" s="133"/>
      <c r="Q29" s="133"/>
      <c r="R29" s="74"/>
      <c r="S29" s="696"/>
      <c r="T29" s="698"/>
    </row>
    <row r="30" spans="1:21" x14ac:dyDescent="0.25">
      <c r="A30" s="152">
        <v>4</v>
      </c>
      <c r="B30" s="115"/>
      <c r="C30" s="40"/>
      <c r="D30" s="118"/>
      <c r="E30" s="122"/>
      <c r="F30" s="40"/>
      <c r="G30" s="40"/>
      <c r="H30" s="153"/>
      <c r="I30" s="123"/>
      <c r="J30" s="41"/>
      <c r="K30" s="42"/>
      <c r="L30" s="55"/>
      <c r="M30" s="42"/>
      <c r="N30" s="128"/>
      <c r="O30" s="132">
        <f t="shared" si="0"/>
        <v>0</v>
      </c>
      <c r="P30" s="55"/>
      <c r="Q30" s="55"/>
      <c r="R30" s="56"/>
      <c r="S30" s="696"/>
      <c r="T30" s="698"/>
    </row>
    <row r="31" spans="1:21" x14ac:dyDescent="0.25">
      <c r="A31" s="152">
        <v>5</v>
      </c>
      <c r="B31" s="115"/>
      <c r="C31" s="40"/>
      <c r="D31" s="118"/>
      <c r="E31" s="122"/>
      <c r="F31" s="40"/>
      <c r="G31" s="40"/>
      <c r="H31" s="153"/>
      <c r="I31" s="123"/>
      <c r="J31" s="41"/>
      <c r="K31" s="42"/>
      <c r="L31" s="55"/>
      <c r="M31" s="42"/>
      <c r="N31" s="128"/>
      <c r="O31" s="132">
        <f t="shared" si="0"/>
        <v>0</v>
      </c>
      <c r="P31" s="55"/>
      <c r="Q31" s="55"/>
      <c r="R31" s="56"/>
      <c r="S31" s="696"/>
      <c r="T31" s="698"/>
    </row>
    <row r="32" spans="1:21" x14ac:dyDescent="0.25">
      <c r="A32" s="152">
        <v>6</v>
      </c>
      <c r="B32" s="115"/>
      <c r="C32" s="40"/>
      <c r="D32" s="118"/>
      <c r="E32" s="122"/>
      <c r="F32" s="40"/>
      <c r="G32" s="40"/>
      <c r="H32" s="153"/>
      <c r="I32" s="123"/>
      <c r="J32" s="41"/>
      <c r="K32" s="42"/>
      <c r="L32" s="55"/>
      <c r="M32" s="42"/>
      <c r="N32" s="128"/>
      <c r="O32" s="132">
        <f t="shared" si="0"/>
        <v>0</v>
      </c>
      <c r="P32" s="55"/>
      <c r="Q32" s="55"/>
      <c r="R32" s="56"/>
      <c r="S32" s="696"/>
      <c r="T32" s="698"/>
    </row>
    <row r="33" spans="1:20" x14ac:dyDescent="0.25">
      <c r="A33" s="152">
        <v>7</v>
      </c>
      <c r="B33" s="115"/>
      <c r="C33" s="40"/>
      <c r="D33" s="118"/>
      <c r="E33" s="122"/>
      <c r="F33" s="40"/>
      <c r="G33" s="40"/>
      <c r="H33" s="153"/>
      <c r="I33" s="123"/>
      <c r="J33" s="41"/>
      <c r="K33" s="42"/>
      <c r="L33" s="55"/>
      <c r="M33" s="42"/>
      <c r="N33" s="128"/>
      <c r="O33" s="132">
        <f t="shared" si="0"/>
        <v>0</v>
      </c>
      <c r="P33" s="55"/>
      <c r="Q33" s="55"/>
      <c r="R33" s="56"/>
      <c r="S33" s="696"/>
      <c r="T33" s="698"/>
    </row>
    <row r="34" spans="1:20" x14ac:dyDescent="0.25">
      <c r="A34" s="152">
        <v>8</v>
      </c>
      <c r="B34" s="115"/>
      <c r="C34" s="40"/>
      <c r="D34" s="118"/>
      <c r="E34" s="122"/>
      <c r="F34" s="40"/>
      <c r="G34" s="40"/>
      <c r="H34" s="153"/>
      <c r="I34" s="123"/>
      <c r="J34" s="41"/>
      <c r="K34" s="42"/>
      <c r="L34" s="55"/>
      <c r="M34" s="42"/>
      <c r="N34" s="128"/>
      <c r="O34" s="132">
        <f t="shared" si="0"/>
        <v>0</v>
      </c>
      <c r="P34" s="55"/>
      <c r="Q34" s="55"/>
      <c r="R34" s="56"/>
      <c r="S34" s="696"/>
      <c r="T34" s="698"/>
    </row>
    <row r="35" spans="1:20" x14ac:dyDescent="0.25">
      <c r="A35" s="152">
        <v>9</v>
      </c>
      <c r="B35" s="115"/>
      <c r="C35" s="40"/>
      <c r="D35" s="118"/>
      <c r="E35" s="122"/>
      <c r="F35" s="40"/>
      <c r="G35" s="40"/>
      <c r="H35" s="153"/>
      <c r="I35" s="123"/>
      <c r="J35" s="41"/>
      <c r="K35" s="42"/>
      <c r="L35" s="55"/>
      <c r="M35" s="42"/>
      <c r="N35" s="128"/>
      <c r="O35" s="132">
        <f t="shared" si="0"/>
        <v>0</v>
      </c>
      <c r="P35" s="55"/>
      <c r="Q35" s="55"/>
      <c r="R35" s="56"/>
      <c r="S35" s="696"/>
      <c r="T35" s="698"/>
    </row>
    <row r="36" spans="1:20" x14ac:dyDescent="0.25">
      <c r="A36" s="152">
        <v>10</v>
      </c>
      <c r="B36" s="115"/>
      <c r="C36" s="40"/>
      <c r="D36" s="118"/>
      <c r="E36" s="122"/>
      <c r="F36" s="40"/>
      <c r="G36" s="40"/>
      <c r="H36" s="153"/>
      <c r="I36" s="123"/>
      <c r="J36" s="41"/>
      <c r="K36" s="42"/>
      <c r="L36" s="55"/>
      <c r="M36" s="42"/>
      <c r="N36" s="128"/>
      <c r="O36" s="132">
        <f t="shared" si="0"/>
        <v>0</v>
      </c>
      <c r="P36" s="55"/>
      <c r="Q36" s="55"/>
      <c r="R36" s="56"/>
      <c r="S36" s="696"/>
      <c r="T36" s="698"/>
    </row>
    <row r="37" spans="1:20" ht="15.6" thickBot="1" x14ac:dyDescent="0.3">
      <c r="A37" s="158">
        <v>11</v>
      </c>
      <c r="B37" s="170"/>
      <c r="C37" s="43"/>
      <c r="D37" s="171"/>
      <c r="E37" s="172"/>
      <c r="F37" s="43"/>
      <c r="G37" s="43"/>
      <c r="H37" s="159"/>
      <c r="I37" s="173"/>
      <c r="J37" s="174"/>
      <c r="K37" s="175"/>
      <c r="L37" s="176"/>
      <c r="M37" s="175"/>
      <c r="N37" s="177"/>
      <c r="O37" s="287">
        <f t="shared" si="0"/>
        <v>0</v>
      </c>
      <c r="P37" s="176"/>
      <c r="Q37" s="176"/>
      <c r="R37" s="178"/>
      <c r="S37" s="699"/>
      <c r="T37" s="701"/>
    </row>
    <row r="38" spans="1:20" ht="15.6" x14ac:dyDescent="0.25">
      <c r="I38" s="44" t="s">
        <v>674</v>
      </c>
      <c r="N38" s="201">
        <f>SUM(N27:N37)</f>
        <v>0</v>
      </c>
      <c r="O38" s="670">
        <f>SUM(O27:O37)</f>
        <v>0</v>
      </c>
      <c r="P38" s="670"/>
    </row>
    <row r="40" spans="1:20" x14ac:dyDescent="0.25">
      <c r="C40" s="148" t="s">
        <v>664</v>
      </c>
    </row>
  </sheetData>
  <mergeCells count="37">
    <mergeCell ref="B24:D24"/>
    <mergeCell ref="F24:I24"/>
    <mergeCell ref="J24:M24"/>
    <mergeCell ref="S24:T26"/>
    <mergeCell ref="S27:T37"/>
    <mergeCell ref="O38:P38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A1:D3"/>
    <mergeCell ref="Q17:R17"/>
    <mergeCell ref="S17:T17"/>
    <mergeCell ref="Q18:R18"/>
    <mergeCell ref="S18:T18"/>
  </mergeCells>
  <conditionalFormatting sqref="I27:J27 I30:J37">
    <cfRule type="duplicateValues" dxfId="9" priority="3"/>
  </conditionalFormatting>
  <conditionalFormatting sqref="I28:J28">
    <cfRule type="duplicateValues" dxfId="8" priority="2"/>
  </conditionalFormatting>
  <conditionalFormatting sqref="I29:J29">
    <cfRule type="duplicateValues" dxfId="7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0282" r:id="rId4" name="CheckBox4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90282" r:id="rId4" name="CheckBox4"/>
      </mc:Fallback>
    </mc:AlternateContent>
    <mc:AlternateContent xmlns:mc="http://schemas.openxmlformats.org/markup-compatibility/2006">
      <mc:Choice Requires="x14">
        <control shapeId="90281" r:id="rId6" name="CheckBox3">
          <controlPr defaultSize="0" autoFill="0" autoLine="0" r:id="rId7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90281" r:id="rId6" name="CheckBox3"/>
      </mc:Fallback>
    </mc:AlternateContent>
    <mc:AlternateContent xmlns:mc="http://schemas.openxmlformats.org/markup-compatibility/2006">
      <mc:Choice Requires="x14">
        <control shapeId="90280" r:id="rId8" name="CheckBox2">
          <controlPr defaultSize="0" autoFill="0" autoLine="0" r:id="rId9">
            <anchor moveWithCells="1">
              <from>
                <xdr:col>16</xdr:col>
                <xdr:colOff>114300</xdr:colOff>
                <xdr:row>14</xdr:row>
                <xdr:rowOff>0</xdr:rowOff>
              </from>
              <to>
                <xdr:col>19</xdr:col>
                <xdr:colOff>381000</xdr:colOff>
                <xdr:row>15</xdr:row>
                <xdr:rowOff>0</xdr:rowOff>
              </to>
            </anchor>
          </controlPr>
        </control>
      </mc:Choice>
      <mc:Fallback>
        <control shapeId="90280" r:id="rId8" name="CheckBox2"/>
      </mc:Fallback>
    </mc:AlternateContent>
    <mc:AlternateContent xmlns:mc="http://schemas.openxmlformats.org/markup-compatibility/2006">
      <mc:Choice Requires="x14">
        <control shapeId="90279" r:id="rId10" name="CheckBox1">
          <controlPr defaultSize="0" autoFill="0" autoLine="0" r:id="rId11">
            <anchor moveWithCells="1">
              <from>
                <xdr:col>16</xdr:col>
                <xdr:colOff>129540</xdr:colOff>
                <xdr:row>12</xdr:row>
                <xdr:rowOff>0</xdr:rowOff>
              </from>
              <to>
                <xdr:col>18</xdr:col>
                <xdr:colOff>312420</xdr:colOff>
                <xdr:row>12</xdr:row>
                <xdr:rowOff>236220</xdr:rowOff>
              </to>
            </anchor>
          </controlPr>
        </control>
      </mc:Choice>
      <mc:Fallback>
        <control shapeId="90279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5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5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5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5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19">
    <pageSetUpPr fitToPage="1"/>
  </sheetPr>
  <dimension ref="A1:U41"/>
  <sheetViews>
    <sheetView view="pageBreakPreview" zoomScale="90" zoomScaleNormal="125" zoomScaleSheetLayoutView="90" workbookViewId="0">
      <selection activeCell="Q34" sqref="Q34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7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 t="s">
        <v>106</v>
      </c>
      <c r="O1" s="723"/>
      <c r="P1" s="723"/>
      <c r="Q1" s="723"/>
      <c r="R1" s="723"/>
      <c r="S1" s="724"/>
      <c r="T1" s="145" t="s">
        <v>106</v>
      </c>
    </row>
    <row r="2" spans="1:21" ht="20.100000000000001" customHeight="1" x14ac:dyDescent="0.25">
      <c r="A2" s="672"/>
      <c r="B2" s="673"/>
      <c r="C2" s="673"/>
      <c r="D2" s="673"/>
      <c r="E2" s="725" t="s">
        <v>686</v>
      </c>
      <c r="F2" s="725"/>
      <c r="G2" s="725"/>
      <c r="H2" s="725"/>
      <c r="I2" s="725"/>
      <c r="J2" s="725"/>
      <c r="K2" s="725"/>
      <c r="L2" s="725"/>
      <c r="M2" s="725"/>
      <c r="N2" s="725">
        <f>'FORMULARZ ZAMÓWIENIA - OKŁADKA'!N2:O3</f>
        <v>45905</v>
      </c>
      <c r="O2" s="725"/>
      <c r="P2" s="725"/>
      <c r="Q2" s="725"/>
      <c r="R2" s="725"/>
      <c r="S2" s="726"/>
      <c r="T2" s="792">
        <f>'FORMULARZ ZAMÓWIENIA - OKŁADKA'!N2</f>
        <v>45905</v>
      </c>
    </row>
    <row r="3" spans="1:21" ht="20.100000000000001" customHeight="1" thickBot="1" x14ac:dyDescent="0.3">
      <c r="A3" s="672"/>
      <c r="B3" s="673"/>
      <c r="C3" s="673"/>
      <c r="D3" s="673"/>
      <c r="E3" s="727" t="s">
        <v>687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8"/>
      <c r="T3" s="718"/>
    </row>
    <row r="4" spans="1:21" ht="20.100000000000001" customHeight="1" x14ac:dyDescent="0.25">
      <c r="A4" s="736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8"/>
      <c r="Q4" s="729" t="s">
        <v>683</v>
      </c>
      <c r="R4" s="730"/>
      <c r="S4" s="730"/>
      <c r="T4" s="731"/>
    </row>
    <row r="5" spans="1:21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1"/>
      <c r="Q5" s="766" t="s">
        <v>682</v>
      </c>
      <c r="R5" s="767"/>
      <c r="S5" s="767"/>
      <c r="T5" s="768"/>
    </row>
    <row r="6" spans="1:21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1"/>
      <c r="Q6" s="732"/>
      <c r="R6" s="733"/>
      <c r="S6" s="719" t="s">
        <v>90</v>
      </c>
      <c r="T6" s="720"/>
      <c r="U6" s="1" t="s">
        <v>650</v>
      </c>
    </row>
    <row r="7" spans="1:21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1"/>
      <c r="Q7" s="734"/>
      <c r="R7" s="735"/>
      <c r="S7" s="721"/>
      <c r="T7" s="722"/>
    </row>
    <row r="8" spans="1:21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1"/>
      <c r="Q8" s="745"/>
      <c r="R8" s="746"/>
      <c r="S8" s="746"/>
      <c r="T8" s="747"/>
    </row>
    <row r="9" spans="1:21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1"/>
      <c r="Q9" s="702" t="s">
        <v>108</v>
      </c>
      <c r="R9" s="703"/>
      <c r="S9" s="703"/>
      <c r="T9" s="704"/>
      <c r="U9" s="54"/>
    </row>
    <row r="10" spans="1:21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1"/>
      <c r="Q10" s="538" t="s">
        <v>655</v>
      </c>
      <c r="R10" s="539"/>
      <c r="S10" s="539"/>
      <c r="T10" s="705"/>
    </row>
    <row r="11" spans="1:21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1"/>
      <c r="Q11" s="540"/>
      <c r="R11" s="541"/>
      <c r="S11" s="541"/>
      <c r="T11" s="706"/>
      <c r="U11" s="1" t="s">
        <v>651</v>
      </c>
    </row>
    <row r="12" spans="1:21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1"/>
      <c r="Q12" s="748" t="s">
        <v>656</v>
      </c>
      <c r="R12" s="749"/>
      <c r="S12" s="749"/>
      <c r="T12" s="750"/>
    </row>
    <row r="13" spans="1:21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1"/>
      <c r="Q13" s="110"/>
      <c r="R13" s="111"/>
      <c r="S13" s="111"/>
      <c r="T13" s="113"/>
    </row>
    <row r="14" spans="1:21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1"/>
      <c r="Q14" s="162" t="s">
        <v>675</v>
      </c>
      <c r="R14" s="111"/>
      <c r="S14" s="111"/>
      <c r="T14" s="112"/>
    </row>
    <row r="15" spans="1:21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1"/>
      <c r="Q15" s="110"/>
      <c r="R15" s="111"/>
      <c r="S15" s="111"/>
      <c r="T15" s="113"/>
    </row>
    <row r="16" spans="1:21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1"/>
      <c r="Q16" s="751" t="s">
        <v>631</v>
      </c>
      <c r="R16" s="752"/>
      <c r="S16" s="752"/>
      <c r="T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1"/>
      <c r="Q17" s="780" t="s">
        <v>672</v>
      </c>
      <c r="R17" s="781"/>
      <c r="S17" s="778" t="s">
        <v>348</v>
      </c>
      <c r="T17" s="779"/>
      <c r="U17" s="1" t="s">
        <v>670</v>
      </c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1"/>
      <c r="Q18" s="780" t="s">
        <v>671</v>
      </c>
      <c r="R18" s="781"/>
      <c r="S18" s="782" t="s">
        <v>477</v>
      </c>
      <c r="T18" s="783"/>
      <c r="U18" s="1" t="s">
        <v>673</v>
      </c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1"/>
      <c r="Q19" s="491" t="s">
        <v>10</v>
      </c>
      <c r="R19" s="492"/>
      <c r="S19" s="761" t="s">
        <v>85</v>
      </c>
      <c r="T19" s="764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1"/>
      <c r="Q20" s="495"/>
      <c r="R20" s="494"/>
      <c r="S20" s="762"/>
      <c r="T20" s="765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4"/>
      <c r="Q21" s="150" t="s">
        <v>64</v>
      </c>
      <c r="R21" s="151"/>
      <c r="S21" s="763"/>
      <c r="T21" s="144" t="s">
        <v>657</v>
      </c>
    </row>
    <row r="22" spans="1:21" ht="15" customHeight="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648</v>
      </c>
      <c r="J22" s="712"/>
      <c r="K22" s="712"/>
      <c r="L22" s="712"/>
      <c r="M22" s="712"/>
      <c r="N22" s="712"/>
      <c r="O22" s="712"/>
      <c r="P22" s="713"/>
      <c r="Q22" s="676" t="s">
        <v>5</v>
      </c>
      <c r="R22" s="677"/>
      <c r="S22" s="757"/>
      <c r="T22" s="758"/>
    </row>
    <row r="23" spans="1:21" ht="15.6" customHeight="1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6"/>
      <c r="Q23" s="678" t="s">
        <v>31</v>
      </c>
      <c r="R23" s="679"/>
      <c r="S23" s="759"/>
      <c r="T23" s="760"/>
    </row>
    <row r="24" spans="1:21" ht="41.4" customHeight="1" x14ac:dyDescent="0.25">
      <c r="A24" s="101" t="s">
        <v>351</v>
      </c>
      <c r="B24" s="793" t="s">
        <v>639</v>
      </c>
      <c r="C24" s="794"/>
      <c r="D24" s="795"/>
      <c r="E24" s="51" t="s">
        <v>640</v>
      </c>
      <c r="F24" s="685" t="s">
        <v>647</v>
      </c>
      <c r="G24" s="787"/>
      <c r="H24" s="787"/>
      <c r="I24" s="788"/>
      <c r="J24" s="796" t="s">
        <v>646</v>
      </c>
      <c r="K24" s="789"/>
      <c r="L24" s="789"/>
      <c r="M24" s="797"/>
      <c r="N24" s="124" t="s">
        <v>99</v>
      </c>
      <c r="O24" s="58" t="s">
        <v>641</v>
      </c>
      <c r="P24" s="48" t="s">
        <v>98</v>
      </c>
      <c r="Q24" s="129" t="s">
        <v>95</v>
      </c>
      <c r="R24" s="97" t="s">
        <v>23</v>
      </c>
      <c r="S24" s="798"/>
      <c r="T24" s="695"/>
    </row>
    <row r="25" spans="1:21" ht="27.6" x14ac:dyDescent="0.25">
      <c r="A25" s="100" t="s">
        <v>94</v>
      </c>
      <c r="B25" s="106" t="s">
        <v>652</v>
      </c>
      <c r="C25" s="107" t="s">
        <v>653</v>
      </c>
      <c r="D25" s="108" t="s">
        <v>633</v>
      </c>
      <c r="E25" s="102" t="s">
        <v>634</v>
      </c>
      <c r="F25" s="86" t="s">
        <v>635</v>
      </c>
      <c r="G25" s="86" t="s">
        <v>636</v>
      </c>
      <c r="H25" s="86" t="s">
        <v>637</v>
      </c>
      <c r="I25" s="119" t="s">
        <v>638</v>
      </c>
      <c r="J25" s="46" t="s">
        <v>642</v>
      </c>
      <c r="K25" s="57" t="s">
        <v>643</v>
      </c>
      <c r="L25" s="164" t="s">
        <v>644</v>
      </c>
      <c r="M25" s="57" t="s">
        <v>645</v>
      </c>
      <c r="N25" s="125" t="s">
        <v>96</v>
      </c>
      <c r="O25" s="45" t="s">
        <v>649</v>
      </c>
      <c r="P25" s="130" t="s">
        <v>97</v>
      </c>
      <c r="Q25" s="131" t="s">
        <v>102</v>
      </c>
      <c r="R25" s="99" t="s">
        <v>101</v>
      </c>
      <c r="S25" s="696"/>
      <c r="T25" s="698"/>
    </row>
    <row r="26" spans="1:21" ht="15.6" thickBot="1" x14ac:dyDescent="0.3">
      <c r="A26" s="49" t="s">
        <v>105</v>
      </c>
      <c r="B26" s="80">
        <v>400</v>
      </c>
      <c r="C26" s="76">
        <v>300</v>
      </c>
      <c r="D26" s="83">
        <v>500</v>
      </c>
      <c r="E26" s="80">
        <v>30</v>
      </c>
      <c r="F26" s="78">
        <v>20</v>
      </c>
      <c r="G26" s="78">
        <v>20</v>
      </c>
      <c r="H26" s="78">
        <v>20</v>
      </c>
      <c r="I26" s="83">
        <v>20</v>
      </c>
      <c r="J26" s="77">
        <v>10</v>
      </c>
      <c r="K26" s="79">
        <v>10</v>
      </c>
      <c r="L26" s="78">
        <v>25</v>
      </c>
      <c r="M26" s="79">
        <v>32</v>
      </c>
      <c r="N26" s="126">
        <v>5</v>
      </c>
      <c r="O26" s="77">
        <v>0</v>
      </c>
      <c r="P26" s="78" t="s">
        <v>100</v>
      </c>
      <c r="Q26" s="78" t="s">
        <v>104</v>
      </c>
      <c r="R26" s="83" t="s">
        <v>103</v>
      </c>
      <c r="S26" s="696"/>
      <c r="T26" s="698"/>
    </row>
    <row r="27" spans="1:21" x14ac:dyDescent="0.25">
      <c r="A27" s="152">
        <v>1</v>
      </c>
      <c r="B27" s="116"/>
      <c r="C27" s="153"/>
      <c r="D27" s="117"/>
      <c r="E27" s="120"/>
      <c r="F27" s="104"/>
      <c r="G27" s="104"/>
      <c r="H27" s="104"/>
      <c r="I27" s="121"/>
      <c r="J27" s="105"/>
      <c r="K27" s="154"/>
      <c r="L27" s="195"/>
      <c r="M27" s="154"/>
      <c r="N27" s="127"/>
      <c r="O27" s="132">
        <f t="shared" ref="O27:O37" si="0">MAX(B27:C27)*D27*N27/1000000</f>
        <v>0</v>
      </c>
      <c r="P27" s="133"/>
      <c r="Q27" s="133"/>
      <c r="R27" s="74"/>
      <c r="S27" s="696"/>
      <c r="T27" s="698"/>
    </row>
    <row r="28" spans="1:21" x14ac:dyDescent="0.25">
      <c r="A28" s="152">
        <v>2</v>
      </c>
      <c r="B28" s="116"/>
      <c r="C28" s="153"/>
      <c r="D28" s="117"/>
      <c r="E28" s="120"/>
      <c r="F28" s="104"/>
      <c r="G28" s="104"/>
      <c r="H28" s="104"/>
      <c r="I28" s="121"/>
      <c r="J28" s="105"/>
      <c r="K28" s="154"/>
      <c r="L28" s="133"/>
      <c r="M28" s="154"/>
      <c r="N28" s="127"/>
      <c r="O28" s="132">
        <f t="shared" si="0"/>
        <v>0</v>
      </c>
      <c r="P28" s="133"/>
      <c r="Q28" s="133"/>
      <c r="R28" s="74"/>
      <c r="S28" s="696"/>
      <c r="T28" s="698"/>
    </row>
    <row r="29" spans="1:21" x14ac:dyDescent="0.25">
      <c r="A29" s="152">
        <v>3</v>
      </c>
      <c r="B29" s="116"/>
      <c r="C29" s="153"/>
      <c r="D29" s="117"/>
      <c r="E29" s="120"/>
      <c r="F29" s="104"/>
      <c r="G29" s="104"/>
      <c r="H29" s="104"/>
      <c r="I29" s="121"/>
      <c r="J29" s="105"/>
      <c r="K29" s="154"/>
      <c r="L29" s="133"/>
      <c r="M29" s="154"/>
      <c r="N29" s="127"/>
      <c r="O29" s="132">
        <f t="shared" si="0"/>
        <v>0</v>
      </c>
      <c r="P29" s="133"/>
      <c r="Q29" s="133"/>
      <c r="R29" s="74"/>
      <c r="S29" s="696"/>
      <c r="T29" s="698"/>
    </row>
    <row r="30" spans="1:21" x14ac:dyDescent="0.25">
      <c r="A30" s="152">
        <v>4</v>
      </c>
      <c r="B30" s="115"/>
      <c r="C30" s="40"/>
      <c r="D30" s="118"/>
      <c r="E30" s="122"/>
      <c r="F30" s="40"/>
      <c r="G30" s="40"/>
      <c r="H30" s="153"/>
      <c r="I30" s="123"/>
      <c r="J30" s="41"/>
      <c r="K30" s="42"/>
      <c r="L30" s="55"/>
      <c r="M30" s="42"/>
      <c r="N30" s="128"/>
      <c r="O30" s="132">
        <f t="shared" si="0"/>
        <v>0</v>
      </c>
      <c r="P30" s="55"/>
      <c r="Q30" s="55"/>
      <c r="R30" s="56"/>
      <c r="S30" s="696"/>
      <c r="T30" s="698"/>
    </row>
    <row r="31" spans="1:21" x14ac:dyDescent="0.25">
      <c r="A31" s="152">
        <v>5</v>
      </c>
      <c r="B31" s="115"/>
      <c r="C31" s="40"/>
      <c r="D31" s="118"/>
      <c r="E31" s="122"/>
      <c r="F31" s="40"/>
      <c r="G31" s="40"/>
      <c r="H31" s="153"/>
      <c r="I31" s="123"/>
      <c r="J31" s="41"/>
      <c r="K31" s="42"/>
      <c r="L31" s="55"/>
      <c r="M31" s="42"/>
      <c r="N31" s="128"/>
      <c r="O31" s="132">
        <f t="shared" si="0"/>
        <v>0</v>
      </c>
      <c r="P31" s="55"/>
      <c r="Q31" s="55"/>
      <c r="R31" s="56"/>
      <c r="S31" s="696"/>
      <c r="T31" s="698"/>
    </row>
    <row r="32" spans="1:21" x14ac:dyDescent="0.25">
      <c r="A32" s="152">
        <v>6</v>
      </c>
      <c r="B32" s="115"/>
      <c r="C32" s="40"/>
      <c r="D32" s="118"/>
      <c r="E32" s="122"/>
      <c r="F32" s="40"/>
      <c r="G32" s="40"/>
      <c r="H32" s="153"/>
      <c r="I32" s="123"/>
      <c r="J32" s="41"/>
      <c r="K32" s="42"/>
      <c r="L32" s="55"/>
      <c r="M32" s="42"/>
      <c r="N32" s="128"/>
      <c r="O32" s="132">
        <f t="shared" si="0"/>
        <v>0</v>
      </c>
      <c r="P32" s="55"/>
      <c r="Q32" s="55"/>
      <c r="R32" s="56"/>
      <c r="S32" s="696"/>
      <c r="T32" s="698"/>
    </row>
    <row r="33" spans="1:20" x14ac:dyDescent="0.25">
      <c r="A33" s="152">
        <v>7</v>
      </c>
      <c r="B33" s="115"/>
      <c r="C33" s="40"/>
      <c r="D33" s="118"/>
      <c r="E33" s="122"/>
      <c r="F33" s="40"/>
      <c r="G33" s="40"/>
      <c r="H33" s="153"/>
      <c r="I33" s="123"/>
      <c r="J33" s="41"/>
      <c r="K33" s="42"/>
      <c r="L33" s="55"/>
      <c r="M33" s="42"/>
      <c r="N33" s="128"/>
      <c r="O33" s="132">
        <f t="shared" si="0"/>
        <v>0</v>
      </c>
      <c r="P33" s="55"/>
      <c r="Q33" s="55"/>
      <c r="R33" s="56"/>
      <c r="S33" s="696"/>
      <c r="T33" s="698"/>
    </row>
    <row r="34" spans="1:20" x14ac:dyDescent="0.25">
      <c r="A34" s="152">
        <v>8</v>
      </c>
      <c r="B34" s="115"/>
      <c r="C34" s="40"/>
      <c r="D34" s="118"/>
      <c r="E34" s="122"/>
      <c r="F34" s="40"/>
      <c r="G34" s="40"/>
      <c r="H34" s="153"/>
      <c r="I34" s="123"/>
      <c r="J34" s="41"/>
      <c r="K34" s="42"/>
      <c r="L34" s="55"/>
      <c r="M34" s="42"/>
      <c r="N34" s="128"/>
      <c r="O34" s="132">
        <f t="shared" si="0"/>
        <v>0</v>
      </c>
      <c r="P34" s="55"/>
      <c r="Q34" s="55"/>
      <c r="R34" s="56"/>
      <c r="S34" s="696"/>
      <c r="T34" s="698"/>
    </row>
    <row r="35" spans="1:20" x14ac:dyDescent="0.25">
      <c r="A35" s="152">
        <v>9</v>
      </c>
      <c r="B35" s="115"/>
      <c r="C35" s="40"/>
      <c r="D35" s="118"/>
      <c r="E35" s="122"/>
      <c r="F35" s="40"/>
      <c r="G35" s="40"/>
      <c r="H35" s="153"/>
      <c r="I35" s="123"/>
      <c r="J35" s="41"/>
      <c r="K35" s="42"/>
      <c r="L35" s="55"/>
      <c r="M35" s="42"/>
      <c r="N35" s="128"/>
      <c r="O35" s="132">
        <f t="shared" si="0"/>
        <v>0</v>
      </c>
      <c r="P35" s="55"/>
      <c r="Q35" s="55"/>
      <c r="R35" s="56"/>
      <c r="S35" s="696"/>
      <c r="T35" s="698"/>
    </row>
    <row r="36" spans="1:20" x14ac:dyDescent="0.25">
      <c r="A36" s="152">
        <v>10</v>
      </c>
      <c r="B36" s="115"/>
      <c r="C36" s="40"/>
      <c r="D36" s="118"/>
      <c r="E36" s="122"/>
      <c r="F36" s="40"/>
      <c r="G36" s="40"/>
      <c r="H36" s="153"/>
      <c r="I36" s="123"/>
      <c r="J36" s="41"/>
      <c r="K36" s="42"/>
      <c r="L36" s="55"/>
      <c r="M36" s="42"/>
      <c r="N36" s="128"/>
      <c r="O36" s="132">
        <f t="shared" si="0"/>
        <v>0</v>
      </c>
      <c r="P36" s="55"/>
      <c r="Q36" s="55"/>
      <c r="R36" s="56"/>
      <c r="S36" s="696"/>
      <c r="T36" s="698"/>
    </row>
    <row r="37" spans="1:20" ht="15.6" thickBot="1" x14ac:dyDescent="0.3">
      <c r="A37" s="158">
        <v>11</v>
      </c>
      <c r="B37" s="170"/>
      <c r="C37" s="43"/>
      <c r="D37" s="171"/>
      <c r="E37" s="172"/>
      <c r="F37" s="43"/>
      <c r="G37" s="43"/>
      <c r="H37" s="159"/>
      <c r="I37" s="173"/>
      <c r="J37" s="174"/>
      <c r="K37" s="175"/>
      <c r="L37" s="176"/>
      <c r="M37" s="175"/>
      <c r="N37" s="177"/>
      <c r="O37" s="287">
        <f t="shared" si="0"/>
        <v>0</v>
      </c>
      <c r="P37" s="176"/>
      <c r="Q37" s="176"/>
      <c r="R37" s="178"/>
      <c r="S37" s="699"/>
      <c r="T37" s="701"/>
    </row>
    <row r="38" spans="1:20" ht="15.6" x14ac:dyDescent="0.25">
      <c r="I38" s="44" t="s">
        <v>674</v>
      </c>
      <c r="N38" s="201">
        <f>SUM(N27:N37)</f>
        <v>0</v>
      </c>
      <c r="O38" s="670">
        <f>SUM(O27:O37)</f>
        <v>0</v>
      </c>
      <c r="P38" s="670"/>
    </row>
    <row r="41" spans="1:20" x14ac:dyDescent="0.25">
      <c r="C41" s="148" t="s">
        <v>664</v>
      </c>
    </row>
  </sheetData>
  <mergeCells count="37">
    <mergeCell ref="B24:D24"/>
    <mergeCell ref="F24:I24"/>
    <mergeCell ref="J24:M24"/>
    <mergeCell ref="S24:T26"/>
    <mergeCell ref="S27:T37"/>
    <mergeCell ref="O38:P38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A1:D3"/>
    <mergeCell ref="Q17:R17"/>
    <mergeCell ref="S17:T17"/>
    <mergeCell ref="Q18:R18"/>
    <mergeCell ref="S18:T18"/>
  </mergeCells>
  <conditionalFormatting sqref="I27:J27 I30:J37">
    <cfRule type="duplicateValues" dxfId="6" priority="3"/>
  </conditionalFormatting>
  <conditionalFormatting sqref="I28:J28">
    <cfRule type="duplicateValues" dxfId="5" priority="2"/>
  </conditionalFormatting>
  <conditionalFormatting sqref="I29:J29">
    <cfRule type="duplicateValues" dxfId="4" priority="1"/>
  </conditionalFormatting>
  <pageMargins left="0.59055118110236227" right="0.19685039370078741" top="0.39370078740157483" bottom="0.39370078740157483" header="0.19685039370078741" footer="0.19685039370078741"/>
  <pageSetup paperSize="9" scale="87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2296" r:id="rId4" name="CheckBox4">
          <controlPr defaultSize="0" autoFill="0" autoLine="0" r:id="rId5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243840</xdr:colOff>
                <xdr:row>8</xdr:row>
                <xdr:rowOff>45720</xdr:rowOff>
              </to>
            </anchor>
          </controlPr>
        </control>
      </mc:Choice>
      <mc:Fallback>
        <control shapeId="92296" r:id="rId4" name="CheckBox4"/>
      </mc:Fallback>
    </mc:AlternateContent>
    <mc:AlternateContent xmlns:mc="http://schemas.openxmlformats.org/markup-compatibility/2006">
      <mc:Choice Requires="x14">
        <control shapeId="92295" r:id="rId6" name="CheckBox3">
          <controlPr defaultSize="0" autoFill="0" autoLine="0" r:id="rId7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1074420</xdr:colOff>
                <xdr:row>6</xdr:row>
                <xdr:rowOff>121920</xdr:rowOff>
              </to>
            </anchor>
          </controlPr>
        </control>
      </mc:Choice>
      <mc:Fallback>
        <control shapeId="92295" r:id="rId6" name="CheckBox3"/>
      </mc:Fallback>
    </mc:AlternateContent>
    <mc:AlternateContent xmlns:mc="http://schemas.openxmlformats.org/markup-compatibility/2006">
      <mc:Choice Requires="x14">
        <control shapeId="92294" r:id="rId8" name="CheckBox2">
          <controlPr defaultSize="0" autoFill="0" autoLine="0" r:id="rId9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396240</xdr:colOff>
                <xdr:row>15</xdr:row>
                <xdr:rowOff>7620</xdr:rowOff>
              </to>
            </anchor>
          </controlPr>
        </control>
      </mc:Choice>
      <mc:Fallback>
        <control shapeId="92294" r:id="rId8" name="CheckBox2"/>
      </mc:Fallback>
    </mc:AlternateContent>
    <mc:AlternateContent xmlns:mc="http://schemas.openxmlformats.org/markup-compatibility/2006">
      <mc:Choice Requires="x14">
        <control shapeId="92293" r:id="rId10" name="CheckBox1">
          <controlPr defaultSize="0" autoFill="0" autoLine="0" r:id="rId11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327660</xdr:colOff>
                <xdr:row>12</xdr:row>
                <xdr:rowOff>236220</xdr:rowOff>
              </to>
            </anchor>
          </controlPr>
        </control>
      </mc:Choice>
      <mc:Fallback>
        <control shapeId="92293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6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6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6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600-000003000000}">
          <x14:formula1>
            <xm:f>Data!$C$2:$C$15</xm:f>
          </x14:formula1>
          <xm:sqref>S6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20">
    <pageSetUpPr fitToPage="1"/>
  </sheetPr>
  <dimension ref="A1:V40"/>
  <sheetViews>
    <sheetView view="pageBreakPreview" zoomScale="90" zoomScaleNormal="125" zoomScaleSheetLayoutView="90" workbookViewId="0">
      <selection activeCell="R34" sqref="R34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 outlineLevel="1"/>
    <col min="6" max="6" width="6.81640625" style="3" customWidth="1" outlineLevel="1"/>
    <col min="7" max="11" width="6.81640625" style="2" customWidth="1"/>
    <col min="12" max="12" width="6.81640625" style="3" customWidth="1"/>
    <col min="13" max="14" width="6.81640625" style="2" hidden="1" customWidth="1" outlineLevel="1"/>
    <col min="15" max="15" width="6.81640625" style="3" hidden="1" customWidth="1" outlineLevel="1"/>
    <col min="16" max="16" width="6.81640625" style="1" hidden="1" customWidth="1" outlineLevel="1"/>
    <col min="17" max="17" width="6.81640625" style="1" collapsed="1"/>
    <col min="18" max="19" width="8.6328125" style="1" customWidth="1"/>
    <col min="20" max="21" width="14.6328125" style="1" customWidth="1"/>
    <col min="22" max="16384" width="6.81640625" style="1"/>
  </cols>
  <sheetData>
    <row r="1" spans="1:22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4"/>
      <c r="U1" s="145" t="s">
        <v>106</v>
      </c>
    </row>
    <row r="2" spans="1:22" ht="20.100000000000001" customHeight="1" x14ac:dyDescent="0.25">
      <c r="A2" s="672"/>
      <c r="B2" s="673"/>
      <c r="C2" s="673"/>
      <c r="D2" s="673"/>
      <c r="E2" s="725" t="s">
        <v>54</v>
      </c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6"/>
      <c r="U2" s="146">
        <f>'FORMULARZ ZAMÓWIENIA - OKŁADKA'!N2</f>
        <v>45905</v>
      </c>
    </row>
    <row r="3" spans="1:22" ht="20.100000000000001" customHeight="1" thickBot="1" x14ac:dyDescent="0.3">
      <c r="A3" s="674"/>
      <c r="B3" s="675"/>
      <c r="C3" s="675"/>
      <c r="D3" s="675"/>
      <c r="E3" s="727" t="s">
        <v>109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7"/>
      <c r="T3" s="728"/>
      <c r="U3" s="147"/>
    </row>
    <row r="4" spans="1:22" ht="20.100000000000001" customHeight="1" x14ac:dyDescent="0.25">
      <c r="A4" s="739"/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1"/>
      <c r="R4" s="729" t="s">
        <v>683</v>
      </c>
      <c r="S4" s="730"/>
      <c r="T4" s="730"/>
      <c r="U4" s="731"/>
    </row>
    <row r="5" spans="1:22" ht="20.100000000000001" customHeight="1" x14ac:dyDescent="0.25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  <c r="Q5" s="741"/>
      <c r="R5" s="766" t="s">
        <v>682</v>
      </c>
      <c r="S5" s="767"/>
      <c r="T5" s="767"/>
      <c r="U5" s="768"/>
    </row>
    <row r="6" spans="1:22" ht="20.100000000000001" customHeight="1" x14ac:dyDescent="0.25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0"/>
      <c r="Q6" s="741"/>
      <c r="R6" s="732"/>
      <c r="S6" s="733"/>
      <c r="T6" s="719" t="s">
        <v>90</v>
      </c>
      <c r="U6" s="720"/>
      <c r="V6" s="1" t="s">
        <v>650</v>
      </c>
    </row>
    <row r="7" spans="1:22" ht="20.100000000000001" customHeight="1" x14ac:dyDescent="0.25">
      <c r="A7" s="739"/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0"/>
      <c r="Q7" s="741"/>
      <c r="R7" s="734"/>
      <c r="S7" s="735"/>
      <c r="T7" s="721"/>
      <c r="U7" s="722"/>
    </row>
    <row r="8" spans="1:22" ht="20.100000000000001" customHeight="1" x14ac:dyDescent="0.25">
      <c r="A8" s="739"/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0"/>
      <c r="Q8" s="741"/>
      <c r="R8" s="745"/>
      <c r="S8" s="746"/>
      <c r="T8" s="746"/>
      <c r="U8" s="747"/>
    </row>
    <row r="9" spans="1:22" ht="20.100000000000001" customHeight="1" x14ac:dyDescent="0.25">
      <c r="A9" s="739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0"/>
      <c r="O9" s="740"/>
      <c r="P9" s="740"/>
      <c r="Q9" s="741"/>
      <c r="R9" s="702" t="s">
        <v>108</v>
      </c>
      <c r="S9" s="703"/>
      <c r="T9" s="703"/>
      <c r="U9" s="704"/>
      <c r="V9" s="54"/>
    </row>
    <row r="10" spans="1:22" ht="20.100000000000001" customHeight="1" x14ac:dyDescent="0.25">
      <c r="A10" s="739"/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0"/>
      <c r="Q10" s="741"/>
      <c r="R10" s="538" t="s">
        <v>655</v>
      </c>
      <c r="S10" s="539"/>
      <c r="T10" s="539"/>
      <c r="U10" s="705"/>
    </row>
    <row r="11" spans="1:22" ht="20.100000000000001" customHeight="1" thickBot="1" x14ac:dyDescent="0.3">
      <c r="A11" s="739"/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0"/>
      <c r="Q11" s="741"/>
      <c r="R11" s="540"/>
      <c r="S11" s="541"/>
      <c r="T11" s="541"/>
      <c r="U11" s="706"/>
      <c r="V11" s="1" t="s">
        <v>651</v>
      </c>
    </row>
    <row r="12" spans="1:22" ht="20.100000000000001" customHeight="1" x14ac:dyDescent="0.25">
      <c r="A12" s="739"/>
      <c r="B12" s="740"/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0"/>
      <c r="Q12" s="741"/>
      <c r="R12" s="748" t="s">
        <v>656</v>
      </c>
      <c r="S12" s="749"/>
      <c r="T12" s="749"/>
      <c r="U12" s="750"/>
    </row>
    <row r="13" spans="1:22" ht="20.100000000000001" customHeight="1" x14ac:dyDescent="0.25">
      <c r="A13" s="739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  <c r="Q13" s="741"/>
      <c r="R13" s="110"/>
      <c r="S13" s="111"/>
      <c r="T13" s="111"/>
      <c r="U13" s="113"/>
    </row>
    <row r="14" spans="1:22" ht="20.100000000000001" customHeight="1" x14ac:dyDescent="0.25">
      <c r="A14" s="739"/>
      <c r="B14" s="740"/>
      <c r="C14" s="740"/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0"/>
      <c r="Q14" s="741"/>
      <c r="R14" s="162" t="s">
        <v>675</v>
      </c>
      <c r="S14" s="111"/>
      <c r="T14" s="111"/>
      <c r="U14" s="112"/>
    </row>
    <row r="15" spans="1:22" ht="20.100000000000001" customHeight="1" x14ac:dyDescent="0.25">
      <c r="A15" s="739"/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1"/>
      <c r="R15" s="110"/>
      <c r="S15" s="111"/>
      <c r="T15" s="111"/>
      <c r="U15" s="113"/>
    </row>
    <row r="16" spans="1:22" ht="20.100000000000001" customHeight="1" thickBot="1" x14ac:dyDescent="0.3">
      <c r="A16" s="739"/>
      <c r="B16" s="740"/>
      <c r="C16" s="740"/>
      <c r="D16" s="740"/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0"/>
      <c r="Q16" s="741"/>
      <c r="R16" s="751" t="s">
        <v>631</v>
      </c>
      <c r="S16" s="752"/>
      <c r="T16" s="752"/>
      <c r="U16" s="753"/>
    </row>
    <row r="17" spans="1:21" ht="20.100000000000001" customHeight="1" thickBot="1" x14ac:dyDescent="0.35">
      <c r="A17" s="739"/>
      <c r="B17" s="740"/>
      <c r="C17" s="740"/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0"/>
      <c r="O17" s="740"/>
      <c r="P17" s="740"/>
      <c r="Q17" s="741"/>
      <c r="R17" s="780" t="s">
        <v>672</v>
      </c>
      <c r="S17" s="781"/>
      <c r="T17" s="778" t="s">
        <v>348</v>
      </c>
      <c r="U17" s="779"/>
    </row>
    <row r="18" spans="1:21" ht="20.100000000000001" customHeight="1" thickBot="1" x14ac:dyDescent="0.35">
      <c r="A18" s="739"/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0"/>
      <c r="Q18" s="741"/>
      <c r="R18" s="780" t="s">
        <v>671</v>
      </c>
      <c r="S18" s="781"/>
      <c r="T18" s="782" t="s">
        <v>477</v>
      </c>
      <c r="U18" s="782"/>
    </row>
    <row r="19" spans="1:21" ht="20.100000000000001" customHeight="1" x14ac:dyDescent="0.25">
      <c r="A19" s="739"/>
      <c r="B19" s="740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0"/>
      <c r="Q19" s="741"/>
      <c r="R19" s="491" t="s">
        <v>10</v>
      </c>
      <c r="S19" s="492"/>
      <c r="T19" s="761" t="s">
        <v>85</v>
      </c>
      <c r="U19" s="764" t="s">
        <v>11</v>
      </c>
    </row>
    <row r="20" spans="1:21" ht="20.100000000000001" customHeight="1" x14ac:dyDescent="0.25">
      <c r="A20" s="739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M20" s="740"/>
      <c r="N20" s="740"/>
      <c r="O20" s="740"/>
      <c r="P20" s="740"/>
      <c r="Q20" s="741"/>
      <c r="R20" s="495"/>
      <c r="S20" s="494"/>
      <c r="T20" s="762"/>
      <c r="U20" s="765"/>
    </row>
    <row r="21" spans="1:21" ht="20.100000000000001" customHeight="1" thickBot="1" x14ac:dyDescent="0.3">
      <c r="A21" s="742"/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3"/>
      <c r="Q21" s="744"/>
      <c r="R21" s="37" t="s">
        <v>64</v>
      </c>
      <c r="S21" s="38"/>
      <c r="T21" s="763"/>
      <c r="U21" s="144" t="s">
        <v>657</v>
      </c>
    </row>
    <row r="22" spans="1:21" customFormat="1" ht="20.100000000000001" customHeight="1" x14ac:dyDescent="0.25">
      <c r="A22" s="691" t="s">
        <v>27</v>
      </c>
      <c r="B22" s="692"/>
      <c r="C22" s="707"/>
      <c r="D22" s="708"/>
      <c r="E22" s="790"/>
      <c r="F22" s="689" t="s">
        <v>30</v>
      </c>
      <c r="G22" s="689"/>
      <c r="H22" s="689"/>
      <c r="I22" s="711" t="s">
        <v>695</v>
      </c>
      <c r="J22" s="712"/>
      <c r="K22" s="712"/>
      <c r="L22" s="712"/>
      <c r="M22" s="712"/>
      <c r="N22" s="712"/>
      <c r="O22" s="712"/>
      <c r="P22" s="712"/>
      <c r="Q22" s="713"/>
      <c r="R22" s="676" t="s">
        <v>5</v>
      </c>
      <c r="S22" s="600"/>
      <c r="T22" s="757"/>
      <c r="U22" s="758"/>
    </row>
    <row r="23" spans="1:21" customFormat="1" ht="20.100000000000001" customHeight="1" thickBot="1" x14ac:dyDescent="0.3">
      <c r="A23" s="680" t="s">
        <v>93</v>
      </c>
      <c r="B23" s="681"/>
      <c r="C23" s="709"/>
      <c r="D23" s="710"/>
      <c r="E23" s="791"/>
      <c r="F23" s="690" t="s">
        <v>92</v>
      </c>
      <c r="G23" s="690"/>
      <c r="H23" s="690"/>
      <c r="I23" s="714"/>
      <c r="J23" s="715"/>
      <c r="K23" s="715"/>
      <c r="L23" s="715"/>
      <c r="M23" s="715"/>
      <c r="N23" s="715"/>
      <c r="O23" s="715"/>
      <c r="P23" s="715"/>
      <c r="Q23" s="716"/>
      <c r="R23" s="678" t="s">
        <v>31</v>
      </c>
      <c r="S23" s="803"/>
      <c r="T23" s="759"/>
      <c r="U23" s="760"/>
    </row>
    <row r="24" spans="1:21" ht="33.6" customHeight="1" x14ac:dyDescent="0.25">
      <c r="A24" s="101" t="s">
        <v>351</v>
      </c>
      <c r="B24" s="793" t="s">
        <v>639</v>
      </c>
      <c r="C24" s="794"/>
      <c r="D24" s="794"/>
      <c r="E24" s="794"/>
      <c r="F24" s="794"/>
      <c r="G24" s="795"/>
      <c r="H24" s="51" t="s">
        <v>640</v>
      </c>
      <c r="I24" s="685" t="s">
        <v>647</v>
      </c>
      <c r="J24" s="787"/>
      <c r="K24" s="787"/>
      <c r="L24" s="788"/>
      <c r="M24" s="796" t="s">
        <v>646</v>
      </c>
      <c r="N24" s="789"/>
      <c r="O24" s="789"/>
      <c r="P24" s="797"/>
      <c r="Q24" s="124" t="s">
        <v>99</v>
      </c>
      <c r="R24" s="58" t="s">
        <v>641</v>
      </c>
      <c r="S24" s="48" t="s">
        <v>98</v>
      </c>
      <c r="T24" s="129" t="s">
        <v>95</v>
      </c>
      <c r="U24" s="97" t="s">
        <v>23</v>
      </c>
    </row>
    <row r="25" spans="1:21" ht="30.6" customHeight="1" x14ac:dyDescent="0.25">
      <c r="A25" s="100" t="s">
        <v>94</v>
      </c>
      <c r="B25" s="106" t="s">
        <v>652</v>
      </c>
      <c r="C25" s="107" t="s">
        <v>653</v>
      </c>
      <c r="D25" s="107" t="s">
        <v>663</v>
      </c>
      <c r="E25" s="109" t="s">
        <v>654</v>
      </c>
      <c r="F25" s="109" t="s">
        <v>662</v>
      </c>
      <c r="G25" s="108" t="s">
        <v>633</v>
      </c>
      <c r="H25" s="102" t="s">
        <v>634</v>
      </c>
      <c r="I25" s="86" t="s">
        <v>635</v>
      </c>
      <c r="J25" s="86" t="s">
        <v>636</v>
      </c>
      <c r="K25" s="86" t="s">
        <v>637</v>
      </c>
      <c r="L25" s="119" t="s">
        <v>638</v>
      </c>
      <c r="M25" s="46" t="s">
        <v>642</v>
      </c>
      <c r="N25" s="57" t="s">
        <v>643</v>
      </c>
      <c r="O25" s="163" t="s">
        <v>644</v>
      </c>
      <c r="P25" s="57" t="s">
        <v>645</v>
      </c>
      <c r="Q25" s="125" t="s">
        <v>96</v>
      </c>
      <c r="R25" s="45" t="s">
        <v>649</v>
      </c>
      <c r="S25" s="130" t="s">
        <v>97</v>
      </c>
      <c r="T25" s="131" t="s">
        <v>102</v>
      </c>
      <c r="U25" s="99" t="s">
        <v>101</v>
      </c>
    </row>
    <row r="26" spans="1:21" ht="13.8" customHeight="1" thickBot="1" x14ac:dyDescent="0.3">
      <c r="A26" s="49" t="s">
        <v>105</v>
      </c>
      <c r="B26" s="80">
        <v>400</v>
      </c>
      <c r="C26" s="76">
        <v>300</v>
      </c>
      <c r="D26" s="76">
        <v>300</v>
      </c>
      <c r="E26" s="77">
        <v>90</v>
      </c>
      <c r="F26" s="77">
        <v>90</v>
      </c>
      <c r="G26" s="83">
        <v>500</v>
      </c>
      <c r="H26" s="80">
        <v>30</v>
      </c>
      <c r="I26" s="78">
        <v>20</v>
      </c>
      <c r="J26" s="78">
        <v>20</v>
      </c>
      <c r="K26" s="78">
        <v>20</v>
      </c>
      <c r="L26" s="83">
        <v>20</v>
      </c>
      <c r="M26" s="77">
        <v>10</v>
      </c>
      <c r="N26" s="79">
        <v>10</v>
      </c>
      <c r="O26" s="78">
        <v>25</v>
      </c>
      <c r="P26" s="79">
        <v>32</v>
      </c>
      <c r="Q26" s="126">
        <v>5</v>
      </c>
      <c r="R26" s="77">
        <v>0</v>
      </c>
      <c r="S26" s="78" t="s">
        <v>100</v>
      </c>
      <c r="T26" s="78" t="s">
        <v>104</v>
      </c>
      <c r="U26" s="83" t="s">
        <v>103</v>
      </c>
    </row>
    <row r="27" spans="1:21" ht="20.100000000000001" customHeight="1" x14ac:dyDescent="0.25">
      <c r="A27" s="152">
        <v>1</v>
      </c>
      <c r="B27" s="116"/>
      <c r="C27" s="153"/>
      <c r="D27" s="153"/>
      <c r="E27" s="104">
        <v>90</v>
      </c>
      <c r="F27" s="104">
        <v>90</v>
      </c>
      <c r="G27" s="117"/>
      <c r="H27" s="120"/>
      <c r="I27" s="104"/>
      <c r="J27" s="104"/>
      <c r="K27" s="104"/>
      <c r="L27" s="121"/>
      <c r="M27" s="105"/>
      <c r="N27" s="154"/>
      <c r="O27" s="133"/>
      <c r="P27" s="154"/>
      <c r="Q27" s="127"/>
      <c r="R27" s="132">
        <f>(B27+C27+D27)*G27*Q27/1000000</f>
        <v>0</v>
      </c>
      <c r="S27" s="133"/>
      <c r="T27" s="133"/>
      <c r="U27" s="74"/>
    </row>
    <row r="28" spans="1:21" ht="20.100000000000001" customHeight="1" x14ac:dyDescent="0.25">
      <c r="A28" s="152">
        <v>2</v>
      </c>
      <c r="B28" s="116"/>
      <c r="C28" s="153"/>
      <c r="D28" s="153"/>
      <c r="E28" s="104">
        <v>90</v>
      </c>
      <c r="F28" s="104">
        <v>90</v>
      </c>
      <c r="G28" s="117"/>
      <c r="H28" s="120"/>
      <c r="I28" s="104"/>
      <c r="J28" s="104"/>
      <c r="K28" s="104"/>
      <c r="L28" s="121"/>
      <c r="M28" s="105"/>
      <c r="N28" s="154"/>
      <c r="O28" s="133"/>
      <c r="P28" s="154"/>
      <c r="Q28" s="127"/>
      <c r="R28" s="132">
        <f t="shared" ref="R28:R36" si="0">(B28+C28+D28)*G28*Q28/1000000</f>
        <v>0</v>
      </c>
      <c r="S28" s="133"/>
      <c r="T28" s="133"/>
      <c r="U28" s="74"/>
    </row>
    <row r="29" spans="1:21" ht="20.100000000000001" customHeight="1" x14ac:dyDescent="0.25">
      <c r="A29" s="152">
        <v>3</v>
      </c>
      <c r="B29" s="116"/>
      <c r="C29" s="153"/>
      <c r="D29" s="153"/>
      <c r="E29" s="104">
        <v>90</v>
      </c>
      <c r="F29" s="104">
        <v>90</v>
      </c>
      <c r="G29" s="117"/>
      <c r="H29" s="120"/>
      <c r="I29" s="104"/>
      <c r="J29" s="104"/>
      <c r="K29" s="104"/>
      <c r="L29" s="121"/>
      <c r="M29" s="105"/>
      <c r="N29" s="154"/>
      <c r="O29" s="133"/>
      <c r="P29" s="154"/>
      <c r="Q29" s="127"/>
      <c r="R29" s="132">
        <f t="shared" si="0"/>
        <v>0</v>
      </c>
      <c r="S29" s="133"/>
      <c r="T29" s="133"/>
      <c r="U29" s="74"/>
    </row>
    <row r="30" spans="1:21" ht="20.100000000000001" customHeight="1" x14ac:dyDescent="0.25">
      <c r="A30" s="39"/>
      <c r="B30" s="116"/>
      <c r="C30" s="153"/>
      <c r="D30" s="153"/>
      <c r="E30" s="104">
        <v>90</v>
      </c>
      <c r="F30" s="104">
        <v>90</v>
      </c>
      <c r="G30" s="117"/>
      <c r="H30" s="120"/>
      <c r="I30" s="104"/>
      <c r="J30" s="104"/>
      <c r="K30" s="104"/>
      <c r="L30" s="121"/>
      <c r="M30" s="105"/>
      <c r="N30" s="154"/>
      <c r="O30" s="133"/>
      <c r="P30" s="154"/>
      <c r="Q30" s="127"/>
      <c r="R30" s="132">
        <f t="shared" si="0"/>
        <v>0</v>
      </c>
      <c r="S30" s="133"/>
      <c r="T30" s="133"/>
      <c r="U30" s="74"/>
    </row>
    <row r="31" spans="1:21" ht="20.100000000000001" customHeight="1" x14ac:dyDescent="0.25">
      <c r="A31" s="39"/>
      <c r="B31" s="116"/>
      <c r="C31" s="153"/>
      <c r="D31" s="153"/>
      <c r="E31" s="104">
        <v>90</v>
      </c>
      <c r="F31" s="104">
        <v>90</v>
      </c>
      <c r="G31" s="117"/>
      <c r="H31" s="120"/>
      <c r="I31" s="104"/>
      <c r="J31" s="104"/>
      <c r="K31" s="104"/>
      <c r="L31" s="121"/>
      <c r="M31" s="105"/>
      <c r="N31" s="154"/>
      <c r="O31" s="133"/>
      <c r="P31" s="154"/>
      <c r="Q31" s="127"/>
      <c r="R31" s="132">
        <f t="shared" si="0"/>
        <v>0</v>
      </c>
      <c r="S31" s="133"/>
      <c r="T31" s="133"/>
      <c r="U31" s="74"/>
    </row>
    <row r="32" spans="1:21" ht="20.100000000000001" customHeight="1" x14ac:dyDescent="0.25">
      <c r="A32" s="39"/>
      <c r="B32" s="116"/>
      <c r="C32" s="153"/>
      <c r="D32" s="153"/>
      <c r="E32" s="104">
        <v>90</v>
      </c>
      <c r="F32" s="104">
        <v>90</v>
      </c>
      <c r="G32" s="117"/>
      <c r="H32" s="120"/>
      <c r="I32" s="104"/>
      <c r="J32" s="104"/>
      <c r="K32" s="104"/>
      <c r="L32" s="121"/>
      <c r="M32" s="105"/>
      <c r="N32" s="154"/>
      <c r="O32" s="133"/>
      <c r="P32" s="154"/>
      <c r="Q32" s="127"/>
      <c r="R32" s="132">
        <f t="shared" si="0"/>
        <v>0</v>
      </c>
      <c r="S32" s="133"/>
      <c r="T32" s="133"/>
      <c r="U32" s="74"/>
    </row>
    <row r="33" spans="1:21" ht="20.100000000000001" customHeight="1" x14ac:dyDescent="0.25">
      <c r="A33" s="39"/>
      <c r="B33" s="116"/>
      <c r="C33" s="153"/>
      <c r="D33" s="153"/>
      <c r="E33" s="104">
        <v>90</v>
      </c>
      <c r="F33" s="104">
        <v>90</v>
      </c>
      <c r="G33" s="117"/>
      <c r="H33" s="120"/>
      <c r="I33" s="104"/>
      <c r="J33" s="104"/>
      <c r="K33" s="104"/>
      <c r="L33" s="121"/>
      <c r="M33" s="105"/>
      <c r="N33" s="154"/>
      <c r="O33" s="133"/>
      <c r="P33" s="154"/>
      <c r="Q33" s="127"/>
      <c r="R33" s="132">
        <f t="shared" si="0"/>
        <v>0</v>
      </c>
      <c r="S33" s="133"/>
      <c r="T33" s="133"/>
      <c r="U33" s="74"/>
    </row>
    <row r="34" spans="1:21" ht="20.100000000000001" customHeight="1" x14ac:dyDescent="0.25">
      <c r="A34" s="39"/>
      <c r="B34" s="116"/>
      <c r="C34" s="153"/>
      <c r="D34" s="153"/>
      <c r="E34" s="104">
        <v>90</v>
      </c>
      <c r="F34" s="104">
        <v>90</v>
      </c>
      <c r="G34" s="117"/>
      <c r="H34" s="120"/>
      <c r="I34" s="104"/>
      <c r="J34" s="104"/>
      <c r="K34" s="104"/>
      <c r="L34" s="121"/>
      <c r="M34" s="105"/>
      <c r="N34" s="154"/>
      <c r="O34" s="133"/>
      <c r="P34" s="154"/>
      <c r="Q34" s="127"/>
      <c r="R34" s="132">
        <f t="shared" si="0"/>
        <v>0</v>
      </c>
      <c r="S34" s="133"/>
      <c r="T34" s="133"/>
      <c r="U34" s="74"/>
    </row>
    <row r="35" spans="1:21" ht="20.100000000000001" customHeight="1" x14ac:dyDescent="0.25">
      <c r="A35" s="39"/>
      <c r="B35" s="116"/>
      <c r="C35" s="153"/>
      <c r="D35" s="153"/>
      <c r="E35" s="104">
        <v>90</v>
      </c>
      <c r="F35" s="104">
        <v>90</v>
      </c>
      <c r="G35" s="117"/>
      <c r="H35" s="120"/>
      <c r="I35" s="104"/>
      <c r="J35" s="104"/>
      <c r="K35" s="104"/>
      <c r="L35" s="121"/>
      <c r="M35" s="105"/>
      <c r="N35" s="154"/>
      <c r="O35" s="133"/>
      <c r="P35" s="154"/>
      <c r="Q35" s="127"/>
      <c r="R35" s="132">
        <f t="shared" si="0"/>
        <v>0</v>
      </c>
      <c r="S35" s="133"/>
      <c r="T35" s="133"/>
      <c r="U35" s="74"/>
    </row>
    <row r="36" spans="1:21" ht="20.100000000000001" customHeight="1" thickBot="1" x14ac:dyDescent="0.3">
      <c r="A36" s="185"/>
      <c r="B36" s="186"/>
      <c r="C36" s="159"/>
      <c r="D36" s="159"/>
      <c r="E36" s="187">
        <v>90</v>
      </c>
      <c r="F36" s="187">
        <v>90</v>
      </c>
      <c r="G36" s="188"/>
      <c r="H36" s="189"/>
      <c r="I36" s="187"/>
      <c r="J36" s="187"/>
      <c r="K36" s="187"/>
      <c r="L36" s="190"/>
      <c r="M36" s="191"/>
      <c r="N36" s="156"/>
      <c r="O36" s="192"/>
      <c r="P36" s="156"/>
      <c r="Q36" s="193"/>
      <c r="R36" s="287">
        <f t="shared" si="0"/>
        <v>0</v>
      </c>
      <c r="S36" s="192"/>
      <c r="T36" s="192"/>
      <c r="U36" s="94"/>
    </row>
    <row r="37" spans="1:21" ht="15.6" x14ac:dyDescent="0.25">
      <c r="L37" s="44" t="s">
        <v>674</v>
      </c>
      <c r="Q37" s="201">
        <f>SUM(Q27:Q36)</f>
        <v>0</v>
      </c>
      <c r="R37" s="670">
        <f>SUM(R27:R36)</f>
        <v>0</v>
      </c>
      <c r="S37" s="670"/>
    </row>
    <row r="40" spans="1:21" x14ac:dyDescent="0.25">
      <c r="B40" s="148" t="s">
        <v>664</v>
      </c>
    </row>
  </sheetData>
  <mergeCells count="34">
    <mergeCell ref="R37:S37"/>
    <mergeCell ref="M24:P24"/>
    <mergeCell ref="R22:S22"/>
    <mergeCell ref="T22:U23"/>
    <mergeCell ref="R23:S23"/>
    <mergeCell ref="I22:Q23"/>
    <mergeCell ref="T19:T21"/>
    <mergeCell ref="U19:U20"/>
    <mergeCell ref="R4:U4"/>
    <mergeCell ref="T6:U7"/>
    <mergeCell ref="R8:U8"/>
    <mergeCell ref="R9:U9"/>
    <mergeCell ref="R10:U11"/>
    <mergeCell ref="R12:U12"/>
    <mergeCell ref="R6:S7"/>
    <mergeCell ref="T17:U17"/>
    <mergeCell ref="T18:U18"/>
    <mergeCell ref="R5:U5"/>
    <mergeCell ref="B24:G24"/>
    <mergeCell ref="I24:L24"/>
    <mergeCell ref="A1:D3"/>
    <mergeCell ref="A22:B22"/>
    <mergeCell ref="C22:E23"/>
    <mergeCell ref="F22:H22"/>
    <mergeCell ref="A23:B23"/>
    <mergeCell ref="F23:H23"/>
    <mergeCell ref="A4:Q21"/>
    <mergeCell ref="E1:T1"/>
    <mergeCell ref="E2:T2"/>
    <mergeCell ref="E3:T3"/>
    <mergeCell ref="R16:U16"/>
    <mergeCell ref="R17:S17"/>
    <mergeCell ref="R18:S18"/>
    <mergeCell ref="R19:S20"/>
  </mergeCells>
  <conditionalFormatting sqref="L27:M27">
    <cfRule type="duplicateValues" dxfId="3" priority="8"/>
  </conditionalFormatting>
  <conditionalFormatting sqref="L28:M28">
    <cfRule type="duplicateValues" dxfId="2" priority="5"/>
  </conditionalFormatting>
  <conditionalFormatting sqref="L29:M35">
    <cfRule type="duplicateValues" dxfId="1" priority="10"/>
  </conditionalFormatting>
  <conditionalFormatting sqref="L36:M36">
    <cfRule type="duplicateValues" dxfId="0" priority="1"/>
  </conditionalFormatting>
  <pageMargins left="0.59055118110236227" right="0.19685039370078741" top="0.39370078740157483" bottom="0.39370078740157483" header="0.19685039370078741" footer="0.19685039370078741"/>
  <pageSetup paperSize="9" scale="86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3348" r:id="rId4" name="CheckBox4">
          <controlPr defaultSize="0" autoFill="0" autoLine="0" r:id="rId5">
            <anchor moveWithCells="1">
              <from>
                <xdr:col>17</xdr:col>
                <xdr:colOff>243840</xdr:colOff>
                <xdr:row>7</xdr:row>
                <xdr:rowOff>38100</xdr:rowOff>
              </from>
              <to>
                <xdr:col>20</xdr:col>
                <xdr:colOff>579120</xdr:colOff>
                <xdr:row>8</xdr:row>
                <xdr:rowOff>38100</xdr:rowOff>
              </to>
            </anchor>
          </controlPr>
        </control>
      </mc:Choice>
      <mc:Fallback>
        <control shapeId="93348" r:id="rId4" name="CheckBox4"/>
      </mc:Fallback>
    </mc:AlternateContent>
    <mc:AlternateContent xmlns:mc="http://schemas.openxmlformats.org/markup-compatibility/2006">
      <mc:Choice Requires="x14">
        <control shapeId="93347" r:id="rId6" name="CheckBox3">
          <controlPr defaultSize="0" autoFill="0" autoLine="0" r:id="rId7">
            <anchor moveWithCells="1">
              <from>
                <xdr:col>17</xdr:col>
                <xdr:colOff>137160</xdr:colOff>
                <xdr:row>5</xdr:row>
                <xdr:rowOff>152400</xdr:rowOff>
              </from>
              <to>
                <xdr:col>18</xdr:col>
                <xdr:colOff>342900</xdr:colOff>
                <xdr:row>6</xdr:row>
                <xdr:rowOff>121920</xdr:rowOff>
              </to>
            </anchor>
          </controlPr>
        </control>
      </mc:Choice>
      <mc:Fallback>
        <control shapeId="93347" r:id="rId6" name="CheckBox3"/>
      </mc:Fallback>
    </mc:AlternateContent>
    <mc:AlternateContent xmlns:mc="http://schemas.openxmlformats.org/markup-compatibility/2006">
      <mc:Choice Requires="x14">
        <control shapeId="93346" r:id="rId8" name="CheckBox2">
          <controlPr defaultSize="0" autoFill="0" autoLine="0" r:id="rId9">
            <anchor moveWithCells="1">
              <from>
                <xdr:col>17</xdr:col>
                <xdr:colOff>114300</xdr:colOff>
                <xdr:row>13</xdr:row>
                <xdr:rowOff>243840</xdr:rowOff>
              </from>
              <to>
                <xdr:col>20</xdr:col>
                <xdr:colOff>746760</xdr:colOff>
                <xdr:row>15</xdr:row>
                <xdr:rowOff>0</xdr:rowOff>
              </to>
            </anchor>
          </controlPr>
        </control>
      </mc:Choice>
      <mc:Fallback>
        <control shapeId="93346" r:id="rId8" name="CheckBox2"/>
      </mc:Fallback>
    </mc:AlternateContent>
    <mc:AlternateContent xmlns:mc="http://schemas.openxmlformats.org/markup-compatibility/2006">
      <mc:Choice Requires="x14">
        <control shapeId="93345" r:id="rId10" name="CheckBox1">
          <controlPr defaultSize="0" autoFill="0" autoLine="0" r:id="rId11">
            <anchor moveWithCells="1">
              <from>
                <xdr:col>17</xdr:col>
                <xdr:colOff>129540</xdr:colOff>
                <xdr:row>11</xdr:row>
                <xdr:rowOff>236220</xdr:rowOff>
              </from>
              <to>
                <xdr:col>20</xdr:col>
                <xdr:colOff>106680</xdr:colOff>
                <xdr:row>12</xdr:row>
                <xdr:rowOff>220980</xdr:rowOff>
              </to>
            </anchor>
          </controlPr>
        </control>
      </mc:Choice>
      <mc:Fallback>
        <control shapeId="93345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700-000000000000}">
          <x14:formula1>
            <xm:f>Data!$C$2:$C$15</xm:f>
          </x14:formula1>
          <xm:sqref>T6</xm:sqref>
        </x14:dataValidation>
        <x14:dataValidation type="list" allowBlank="1" showInputMessage="1" showErrorMessage="1" xr:uid="{00000000-0002-0000-0700-000001000000}">
          <x14:formula1>
            <xm:f>Data!$A$2:$A$4</xm:f>
          </x14:formula1>
          <xm:sqref>T19</xm:sqref>
        </x14:dataValidation>
        <x14:dataValidation type="list" allowBlank="1" showInputMessage="1" showErrorMessage="1" xr:uid="{00000000-0002-0000-0700-000002000000}">
          <x14:formula1>
            <xm:f>Data!$I$8:$I$11</xm:f>
          </x14:formula1>
          <xm:sqref>T18:U18</xm:sqref>
        </x14:dataValidation>
        <x14:dataValidation type="list" allowBlank="1" showInputMessage="1" showErrorMessage="1" xr:uid="{00000000-0002-0000-0700-000003000000}">
          <x14:formula1>
            <xm:f>Data!$I$2:$I$4</xm:f>
          </x14:formula1>
          <xm:sqref>T17:U17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21">
    <pageSetUpPr fitToPage="1"/>
  </sheetPr>
  <dimension ref="A1:AE63"/>
  <sheetViews>
    <sheetView view="pageBreakPreview" zoomScale="70" zoomScaleNormal="125" zoomScaleSheetLayoutView="70" workbookViewId="0">
      <selection activeCell="E1" sqref="E1:AC1"/>
    </sheetView>
  </sheetViews>
  <sheetFormatPr defaultColWidth="6.81640625" defaultRowHeight="15" outlineLevelCol="1" x14ac:dyDescent="0.25"/>
  <cols>
    <col min="1" max="2" width="6.81640625" style="2" customWidth="1"/>
    <col min="3" max="3" width="6.81640625" style="2" customWidth="1" outlineLevel="1"/>
    <col min="4" max="4" width="6.81640625" style="3" customWidth="1" outlineLevel="1"/>
    <col min="5" max="5" width="6.81640625" style="2" customWidth="1" outlineLevel="1"/>
    <col min="6" max="6" width="6.81640625" style="3" customWidth="1"/>
    <col min="7" max="9" width="6.81640625" style="2" customWidth="1" outlineLevel="1"/>
    <col min="10" max="11" width="6.81640625" style="2" customWidth="1"/>
    <col min="12" max="12" width="6.81640625" style="3" customWidth="1"/>
    <col min="13" max="14" width="6.81640625" style="2" customWidth="1"/>
    <col min="15" max="15" width="6.81640625" style="3" hidden="1" customWidth="1" outlineLevel="1"/>
    <col min="16" max="20" width="6.81640625" style="1" hidden="1" customWidth="1" outlineLevel="1"/>
    <col min="21" max="21" width="6.81640625" style="1" customWidth="1" collapsed="1"/>
    <col min="22" max="25" width="6.81640625" style="206" hidden="1" customWidth="1" outlineLevel="1"/>
    <col min="26" max="26" width="7.81640625" style="206" customWidth="1" collapsed="1"/>
    <col min="27" max="27" width="14.6328125" style="206" customWidth="1"/>
    <col min="28" max="28" width="6.81640625" style="206"/>
    <col min="29" max="30" width="14.6328125" style="206" customWidth="1"/>
    <col min="31" max="16384" width="6.81640625" style="161"/>
  </cols>
  <sheetData>
    <row r="1" spans="1:31" s="1" customFormat="1" ht="20.100000000000001" customHeight="1" x14ac:dyDescent="0.3">
      <c r="A1" s="536"/>
      <c r="B1" s="671"/>
      <c r="C1" s="671"/>
      <c r="D1" s="671"/>
      <c r="E1" s="723" t="s">
        <v>56</v>
      </c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  <c r="AD1" s="145" t="s">
        <v>106</v>
      </c>
    </row>
    <row r="2" spans="1:31" s="1" customFormat="1" ht="20.100000000000001" customHeight="1" x14ac:dyDescent="0.25">
      <c r="A2" s="672"/>
      <c r="B2" s="673"/>
      <c r="C2" s="673"/>
      <c r="D2" s="673"/>
      <c r="E2" s="725" t="s">
        <v>55</v>
      </c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725"/>
      <c r="W2" s="725"/>
      <c r="X2" s="725"/>
      <c r="Y2" s="725"/>
      <c r="Z2" s="725"/>
      <c r="AA2" s="725"/>
      <c r="AB2" s="725"/>
      <c r="AC2" s="726"/>
      <c r="AD2" s="792">
        <f>'FORMULARZ ZAMÓWIENIA - OKŁADKA'!N2</f>
        <v>45905</v>
      </c>
    </row>
    <row r="3" spans="1:31" s="1" customFormat="1" ht="20.100000000000001" customHeight="1" thickBot="1" x14ac:dyDescent="0.3">
      <c r="A3" s="674"/>
      <c r="B3" s="675"/>
      <c r="C3" s="675"/>
      <c r="D3" s="675"/>
      <c r="E3" s="727" t="s">
        <v>110</v>
      </c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  <c r="AB3" s="727"/>
      <c r="AC3" s="728"/>
      <c r="AD3" s="718"/>
    </row>
    <row r="4" spans="1:31" ht="20.100000000000001" customHeight="1" x14ac:dyDescent="0.25">
      <c r="A4" s="110" t="s">
        <v>41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7"/>
      <c r="AA4" s="819" t="s">
        <v>683</v>
      </c>
      <c r="AB4" s="820"/>
      <c r="AC4" s="820"/>
      <c r="AD4" s="821"/>
      <c r="AE4" s="1"/>
    </row>
    <row r="5" spans="1:31" ht="20.100000000000001" customHeight="1" x14ac:dyDescent="0.25">
      <c r="A5" s="110" t="s">
        <v>42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7"/>
      <c r="AA5" s="766" t="s">
        <v>682</v>
      </c>
      <c r="AB5" s="767"/>
      <c r="AC5" s="767"/>
      <c r="AD5" s="768"/>
      <c r="AE5" s="1"/>
    </row>
    <row r="6" spans="1:31" ht="20.100000000000001" customHeight="1" x14ac:dyDescent="0.25">
      <c r="A6" s="110" t="s">
        <v>45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7"/>
      <c r="AA6" s="732"/>
      <c r="AB6" s="733"/>
      <c r="AC6" s="719" t="s">
        <v>90</v>
      </c>
      <c r="AD6" s="720"/>
      <c r="AE6" s="1" t="s">
        <v>650</v>
      </c>
    </row>
    <row r="7" spans="1:31" ht="20.100000000000001" customHeight="1" x14ac:dyDescent="0.25">
      <c r="A7" s="110" t="s">
        <v>44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7"/>
      <c r="AA7" s="734"/>
      <c r="AB7" s="735"/>
      <c r="AC7" s="721"/>
      <c r="AD7" s="722"/>
      <c r="AE7" s="1"/>
    </row>
    <row r="8" spans="1:31" ht="20.100000000000001" customHeight="1" x14ac:dyDescent="0.25">
      <c r="A8" s="110" t="s">
        <v>46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7"/>
      <c r="AA8" s="745"/>
      <c r="AB8" s="746"/>
      <c r="AC8" s="746"/>
      <c r="AD8" s="747"/>
      <c r="AE8" s="1"/>
    </row>
    <row r="9" spans="1:31" ht="20.100000000000001" customHeight="1" x14ac:dyDescent="0.25">
      <c r="A9" s="110" t="s">
        <v>47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7"/>
      <c r="AA9" s="702" t="s">
        <v>108</v>
      </c>
      <c r="AB9" s="703"/>
      <c r="AC9" s="703"/>
      <c r="AD9" s="704"/>
      <c r="AE9" s="54"/>
    </row>
    <row r="10" spans="1:31" ht="20.100000000000001" customHeight="1" x14ac:dyDescent="0.25">
      <c r="A10" s="110" t="s">
        <v>48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7"/>
      <c r="AA10" s="538" t="s">
        <v>655</v>
      </c>
      <c r="AB10" s="539"/>
      <c r="AC10" s="539"/>
      <c r="AD10" s="705"/>
      <c r="AE10" s="1"/>
    </row>
    <row r="11" spans="1:31" ht="20.100000000000001" customHeight="1" thickBot="1" x14ac:dyDescent="0.3">
      <c r="A11" s="110" t="s">
        <v>49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7"/>
      <c r="AA11" s="540"/>
      <c r="AB11" s="541"/>
      <c r="AC11" s="541"/>
      <c r="AD11" s="706"/>
      <c r="AE11" s="1" t="s">
        <v>651</v>
      </c>
    </row>
    <row r="12" spans="1:31" ht="20.100000000000001" customHeight="1" x14ac:dyDescent="0.25">
      <c r="A12" s="110" t="s">
        <v>50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7"/>
      <c r="AA12" s="748" t="s">
        <v>656</v>
      </c>
      <c r="AB12" s="749"/>
      <c r="AC12" s="749"/>
      <c r="AD12" s="750"/>
      <c r="AE12" s="1"/>
    </row>
    <row r="13" spans="1:31" ht="20.100000000000001" customHeight="1" x14ac:dyDescent="0.25">
      <c r="A13" s="110" t="s">
        <v>51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7"/>
      <c r="AA13" s="110"/>
      <c r="AB13" s="111"/>
      <c r="AC13" s="111"/>
      <c r="AD13" s="113"/>
      <c r="AE13" s="1"/>
    </row>
    <row r="14" spans="1:31" ht="20.100000000000001" customHeight="1" x14ac:dyDescent="0.25">
      <c r="A14" s="110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7"/>
      <c r="AA14" s="204" t="s">
        <v>675</v>
      </c>
      <c r="AB14" s="111"/>
      <c r="AC14" s="111"/>
      <c r="AD14" s="112"/>
      <c r="AE14" s="1"/>
    </row>
    <row r="15" spans="1:31" ht="20.100000000000001" customHeight="1" x14ac:dyDescent="0.25">
      <c r="A15" s="110" t="s">
        <v>43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7"/>
      <c r="AA15" s="110"/>
      <c r="AB15" s="111"/>
      <c r="AC15" s="111"/>
      <c r="AD15" s="113"/>
      <c r="AE15" s="1"/>
    </row>
    <row r="16" spans="1:31" ht="20.100000000000001" customHeight="1" thickBot="1" x14ac:dyDescent="0.3">
      <c r="A16" s="110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7"/>
      <c r="AA16" s="751" t="s">
        <v>631</v>
      </c>
      <c r="AB16" s="752"/>
      <c r="AC16" s="752"/>
      <c r="AD16" s="753"/>
      <c r="AE16" s="1"/>
    </row>
    <row r="17" spans="1:31" ht="20.100000000000001" customHeight="1" thickBot="1" x14ac:dyDescent="0.35">
      <c r="A17" s="110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7"/>
      <c r="AA17" s="780" t="s">
        <v>672</v>
      </c>
      <c r="AB17" s="781"/>
      <c r="AC17" s="778" t="s">
        <v>348</v>
      </c>
      <c r="AD17" s="779"/>
      <c r="AE17" s="1" t="s">
        <v>670</v>
      </c>
    </row>
    <row r="18" spans="1:31" ht="20.100000000000001" customHeight="1" thickBot="1" x14ac:dyDescent="0.35">
      <c r="A18" s="110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7"/>
      <c r="AA18" s="780" t="s">
        <v>671</v>
      </c>
      <c r="AB18" s="781"/>
      <c r="AC18" s="782" t="s">
        <v>477</v>
      </c>
      <c r="AD18" s="783"/>
      <c r="AE18" s="1" t="s">
        <v>673</v>
      </c>
    </row>
    <row r="19" spans="1:31" ht="20.100000000000001" customHeight="1" x14ac:dyDescent="0.25">
      <c r="A19" s="110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7"/>
      <c r="AA19" s="491" t="s">
        <v>10</v>
      </c>
      <c r="AB19" s="492"/>
      <c r="AC19" s="761" t="s">
        <v>85</v>
      </c>
      <c r="AD19" s="764" t="s">
        <v>11</v>
      </c>
      <c r="AE19" s="1"/>
    </row>
    <row r="20" spans="1:31" ht="20.100000000000001" customHeight="1" x14ac:dyDescent="0.25">
      <c r="A20" s="110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7"/>
      <c r="AA20" s="495"/>
      <c r="AB20" s="494"/>
      <c r="AC20" s="762"/>
      <c r="AD20" s="765"/>
      <c r="AE20" s="1"/>
    </row>
    <row r="21" spans="1:31" ht="20.100000000000001" customHeight="1" thickBot="1" x14ac:dyDescent="0.3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200"/>
      <c r="AA21" s="202" t="s">
        <v>64</v>
      </c>
      <c r="AB21" s="203"/>
      <c r="AC21" s="763"/>
      <c r="AD21" s="144" t="s">
        <v>657</v>
      </c>
      <c r="AE21" s="1"/>
    </row>
    <row r="22" spans="1:31" s="1" customFormat="1" ht="20.100000000000001" customHeight="1" x14ac:dyDescent="0.3">
      <c r="A22" s="536"/>
      <c r="B22" s="671"/>
      <c r="C22" s="671"/>
      <c r="D22" s="671"/>
      <c r="E22" s="723" t="s">
        <v>56</v>
      </c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3"/>
      <c r="S22" s="723"/>
      <c r="T22" s="723"/>
      <c r="U22" s="723"/>
      <c r="V22" s="723"/>
      <c r="W22" s="723"/>
      <c r="X22" s="723"/>
      <c r="Y22" s="723"/>
      <c r="Z22" s="723"/>
      <c r="AA22" s="723"/>
      <c r="AB22" s="723"/>
      <c r="AC22" s="724"/>
      <c r="AD22" s="145" t="s">
        <v>106</v>
      </c>
    </row>
    <row r="23" spans="1:31" s="1" customFormat="1" ht="20.100000000000001" customHeight="1" x14ac:dyDescent="0.25">
      <c r="A23" s="672"/>
      <c r="B23" s="673"/>
      <c r="C23" s="673"/>
      <c r="D23" s="673"/>
      <c r="E23" s="725" t="s">
        <v>55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25"/>
      <c r="Q23" s="725"/>
      <c r="R23" s="725"/>
      <c r="S23" s="725"/>
      <c r="T23" s="725"/>
      <c r="U23" s="725"/>
      <c r="V23" s="725"/>
      <c r="W23" s="725"/>
      <c r="X23" s="725"/>
      <c r="Y23" s="725"/>
      <c r="Z23" s="725"/>
      <c r="AA23" s="725"/>
      <c r="AB23" s="725"/>
      <c r="AC23" s="726"/>
      <c r="AD23" s="792">
        <f>AD2</f>
        <v>45905</v>
      </c>
    </row>
    <row r="24" spans="1:31" s="1" customFormat="1" ht="20.100000000000001" customHeight="1" thickBot="1" x14ac:dyDescent="0.3">
      <c r="A24" s="672"/>
      <c r="B24" s="673"/>
      <c r="C24" s="673"/>
      <c r="D24" s="673"/>
      <c r="E24" s="727" t="s">
        <v>110</v>
      </c>
      <c r="F24" s="727"/>
      <c r="G24" s="727"/>
      <c r="H24" s="727"/>
      <c r="I24" s="727"/>
      <c r="J24" s="727"/>
      <c r="K24" s="727"/>
      <c r="L24" s="727"/>
      <c r="M24" s="727"/>
      <c r="N24" s="727"/>
      <c r="O24" s="727"/>
      <c r="P24" s="727"/>
      <c r="Q24" s="727"/>
      <c r="R24" s="727"/>
      <c r="S24" s="727"/>
      <c r="T24" s="727"/>
      <c r="U24" s="727"/>
      <c r="V24" s="727"/>
      <c r="W24" s="727"/>
      <c r="X24" s="727"/>
      <c r="Y24" s="727"/>
      <c r="Z24" s="727"/>
      <c r="AA24" s="727"/>
      <c r="AB24" s="727"/>
      <c r="AC24" s="728"/>
      <c r="AD24" s="717"/>
    </row>
    <row r="25" spans="1:31" ht="15" customHeight="1" x14ac:dyDescent="0.25">
      <c r="A25" s="691" t="s">
        <v>27</v>
      </c>
      <c r="B25" s="692"/>
      <c r="C25" s="707"/>
      <c r="D25" s="708"/>
      <c r="E25" s="165"/>
      <c r="F25" s="689" t="s">
        <v>30</v>
      </c>
      <c r="G25" s="689"/>
      <c r="H25" s="689"/>
      <c r="I25" s="810" t="s">
        <v>648</v>
      </c>
      <c r="J25" s="811"/>
      <c r="K25" s="811"/>
      <c r="L25" s="811"/>
      <c r="M25" s="811"/>
      <c r="N25" s="811"/>
      <c r="O25" s="811"/>
      <c r="P25" s="811"/>
      <c r="Q25" s="811"/>
      <c r="R25" s="811"/>
      <c r="S25" s="811"/>
      <c r="T25" s="811"/>
      <c r="U25" s="811"/>
      <c r="V25" s="811"/>
      <c r="W25" s="811"/>
      <c r="X25" s="811"/>
      <c r="Y25" s="811"/>
      <c r="Z25" s="812"/>
      <c r="AA25" s="676" t="s">
        <v>5</v>
      </c>
      <c r="AB25" s="677"/>
      <c r="AC25" s="757"/>
      <c r="AD25" s="758"/>
    </row>
    <row r="26" spans="1:31" ht="15.6" customHeight="1" thickBot="1" x14ac:dyDescent="0.3">
      <c r="A26" s="680" t="s">
        <v>93</v>
      </c>
      <c r="B26" s="681"/>
      <c r="C26" s="709"/>
      <c r="D26" s="710"/>
      <c r="E26" s="166"/>
      <c r="F26" s="690" t="s">
        <v>92</v>
      </c>
      <c r="G26" s="690"/>
      <c r="H26" s="690"/>
      <c r="I26" s="813"/>
      <c r="J26" s="814"/>
      <c r="K26" s="814"/>
      <c r="L26" s="814"/>
      <c r="M26" s="814"/>
      <c r="N26" s="814"/>
      <c r="O26" s="814"/>
      <c r="P26" s="814"/>
      <c r="Q26" s="814"/>
      <c r="R26" s="814"/>
      <c r="S26" s="814"/>
      <c r="T26" s="814"/>
      <c r="U26" s="814"/>
      <c r="V26" s="814"/>
      <c r="W26" s="814"/>
      <c r="X26" s="814"/>
      <c r="Y26" s="814"/>
      <c r="Z26" s="815"/>
      <c r="AA26" s="678" t="s">
        <v>31</v>
      </c>
      <c r="AB26" s="679"/>
      <c r="AC26" s="759"/>
      <c r="AD26" s="760"/>
    </row>
    <row r="27" spans="1:31" ht="27.6" customHeight="1" x14ac:dyDescent="0.25">
      <c r="A27" s="101" t="s">
        <v>351</v>
      </c>
      <c r="B27" s="816" t="s">
        <v>639</v>
      </c>
      <c r="C27" s="817"/>
      <c r="D27" s="817"/>
      <c r="E27" s="817"/>
      <c r="F27" s="817"/>
      <c r="G27" s="817"/>
      <c r="H27" s="817"/>
      <c r="I27" s="818"/>
      <c r="J27" s="181" t="s">
        <v>640</v>
      </c>
      <c r="K27" s="804" t="s">
        <v>647</v>
      </c>
      <c r="L27" s="684"/>
      <c r="M27" s="684"/>
      <c r="N27" s="805"/>
      <c r="O27" s="682" t="s">
        <v>696</v>
      </c>
      <c r="P27" s="806"/>
      <c r="Q27" s="806"/>
      <c r="R27" s="806"/>
      <c r="S27" s="806"/>
      <c r="T27" s="683"/>
      <c r="U27" s="230" t="s">
        <v>697</v>
      </c>
      <c r="V27" s="807" t="s">
        <v>646</v>
      </c>
      <c r="W27" s="687"/>
      <c r="X27" s="687"/>
      <c r="Y27" s="808"/>
      <c r="Z27" s="182" t="s">
        <v>641</v>
      </c>
      <c r="AA27" s="181" t="s">
        <v>99</v>
      </c>
      <c r="AB27" s="183" t="s">
        <v>98</v>
      </c>
      <c r="AC27" s="184" t="s">
        <v>95</v>
      </c>
      <c r="AD27" s="97" t="s">
        <v>23</v>
      </c>
    </row>
    <row r="28" spans="1:31" x14ac:dyDescent="0.25">
      <c r="A28" s="100" t="s">
        <v>94</v>
      </c>
      <c r="B28" s="231" t="s">
        <v>698</v>
      </c>
      <c r="C28" s="107" t="s">
        <v>699</v>
      </c>
      <c r="D28" s="107" t="s">
        <v>700</v>
      </c>
      <c r="E28" s="232" t="s">
        <v>701</v>
      </c>
      <c r="F28" s="231" t="s">
        <v>702</v>
      </c>
      <c r="G28" s="107" t="s">
        <v>703</v>
      </c>
      <c r="H28" s="107" t="s">
        <v>704</v>
      </c>
      <c r="I28" s="232" t="s">
        <v>705</v>
      </c>
      <c r="J28" s="233" t="s">
        <v>634</v>
      </c>
      <c r="K28" s="231" t="s">
        <v>635</v>
      </c>
      <c r="L28" s="107" t="s">
        <v>636</v>
      </c>
      <c r="M28" s="107" t="s">
        <v>637</v>
      </c>
      <c r="N28" s="232" t="s">
        <v>638</v>
      </c>
      <c r="O28" s="231" t="s">
        <v>706</v>
      </c>
      <c r="P28" s="107" t="s">
        <v>707</v>
      </c>
      <c r="Q28" s="107" t="s">
        <v>708</v>
      </c>
      <c r="R28" s="107" t="s">
        <v>709</v>
      </c>
      <c r="S28" s="107" t="s">
        <v>710</v>
      </c>
      <c r="T28" s="232" t="s">
        <v>711</v>
      </c>
      <c r="U28" s="234" t="s">
        <v>712</v>
      </c>
      <c r="V28" s="235" t="s">
        <v>642</v>
      </c>
      <c r="W28" s="164" t="s">
        <v>643</v>
      </c>
      <c r="X28" s="164" t="s">
        <v>644</v>
      </c>
      <c r="Y28" s="236" t="s">
        <v>645</v>
      </c>
      <c r="Z28" s="71" t="s">
        <v>649</v>
      </c>
      <c r="AA28" s="70" t="s">
        <v>96</v>
      </c>
      <c r="AB28" s="72" t="s">
        <v>97</v>
      </c>
      <c r="AC28" s="98" t="s">
        <v>102</v>
      </c>
      <c r="AD28" s="99" t="s">
        <v>101</v>
      </c>
    </row>
    <row r="29" spans="1:31" ht="15.6" thickBot="1" x14ac:dyDescent="0.3">
      <c r="A29" s="49" t="s">
        <v>105</v>
      </c>
      <c r="B29" s="75">
        <v>2500</v>
      </c>
      <c r="C29" s="78">
        <v>500</v>
      </c>
      <c r="D29" s="78">
        <v>400</v>
      </c>
      <c r="E29" s="76">
        <v>400</v>
      </c>
      <c r="F29" s="75">
        <v>400</v>
      </c>
      <c r="G29" s="78">
        <v>400</v>
      </c>
      <c r="H29" s="78">
        <v>400</v>
      </c>
      <c r="I29" s="76">
        <v>400</v>
      </c>
      <c r="J29" s="81">
        <v>30</v>
      </c>
      <c r="K29" s="75">
        <v>20</v>
      </c>
      <c r="L29" s="78">
        <v>20</v>
      </c>
      <c r="M29" s="78">
        <v>20</v>
      </c>
      <c r="N29" s="76">
        <v>20</v>
      </c>
      <c r="O29" s="78">
        <v>20</v>
      </c>
      <c r="P29" s="78">
        <v>20</v>
      </c>
      <c r="Q29" s="78">
        <v>20</v>
      </c>
      <c r="R29" s="78">
        <v>20</v>
      </c>
      <c r="S29" s="78">
        <v>20</v>
      </c>
      <c r="T29" s="78">
        <v>20</v>
      </c>
      <c r="U29" s="79">
        <v>223.4</v>
      </c>
      <c r="V29" s="75">
        <v>10</v>
      </c>
      <c r="W29" s="78">
        <v>10</v>
      </c>
      <c r="X29" s="78">
        <v>25</v>
      </c>
      <c r="Y29" s="76">
        <v>32</v>
      </c>
      <c r="Z29" s="82">
        <v>0</v>
      </c>
      <c r="AA29" s="75">
        <v>5</v>
      </c>
      <c r="AB29" s="78" t="s">
        <v>100</v>
      </c>
      <c r="AC29" s="78" t="s">
        <v>104</v>
      </c>
      <c r="AD29" s="83" t="s">
        <v>103</v>
      </c>
    </row>
    <row r="30" spans="1:31" x14ac:dyDescent="0.25">
      <c r="A30" s="47">
        <v>1</v>
      </c>
      <c r="B30" s="237"/>
      <c r="C30" s="215"/>
      <c r="D30" s="215"/>
      <c r="E30" s="60"/>
      <c r="F30" s="238"/>
      <c r="G30" s="215"/>
      <c r="H30" s="215"/>
      <c r="I30" s="60"/>
      <c r="J30" s="239"/>
      <c r="K30" s="240"/>
      <c r="L30" s="66"/>
      <c r="M30" s="66"/>
      <c r="N30" s="241"/>
      <c r="O30" s="242"/>
      <c r="P30" s="243"/>
      <c r="Q30" s="243"/>
      <c r="R30" s="244"/>
      <c r="S30" s="244"/>
      <c r="T30" s="245"/>
      <c r="U30" s="246"/>
      <c r="V30" s="247"/>
      <c r="W30" s="195"/>
      <c r="X30" s="195"/>
      <c r="Y30" s="241"/>
      <c r="Z30" s="95"/>
      <c r="AA30" s="225"/>
      <c r="AB30" s="226"/>
      <c r="AC30" s="195"/>
      <c r="AD30" s="224"/>
    </row>
    <row r="31" spans="1:31" x14ac:dyDescent="0.25">
      <c r="A31" s="152">
        <v>2</v>
      </c>
      <c r="B31" s="62"/>
      <c r="C31" s="153"/>
      <c r="D31" s="153"/>
      <c r="E31" s="63"/>
      <c r="F31" s="248"/>
      <c r="G31" s="153"/>
      <c r="H31" s="153"/>
      <c r="I31" s="63"/>
      <c r="J31" s="249"/>
      <c r="K31" s="250"/>
      <c r="L31" s="69"/>
      <c r="M31" s="69"/>
      <c r="N31" s="251"/>
      <c r="O31" s="252"/>
      <c r="P31" s="253"/>
      <c r="Q31" s="253"/>
      <c r="R31" s="254"/>
      <c r="S31" s="254"/>
      <c r="T31" s="255"/>
      <c r="U31" s="256"/>
      <c r="V31" s="257"/>
      <c r="W31" s="133"/>
      <c r="X31" s="133"/>
      <c r="Y31" s="251"/>
      <c r="Z31" s="95"/>
      <c r="AA31" s="62"/>
      <c r="AB31" s="227"/>
      <c r="AC31" s="133"/>
      <c r="AD31" s="74"/>
    </row>
    <row r="32" spans="1:31" x14ac:dyDescent="0.25">
      <c r="A32" s="152">
        <v>3</v>
      </c>
      <c r="B32" s="62"/>
      <c r="C32" s="153"/>
      <c r="D32" s="153"/>
      <c r="E32" s="63"/>
      <c r="F32" s="248"/>
      <c r="G32" s="153"/>
      <c r="H32" s="153"/>
      <c r="I32" s="63"/>
      <c r="J32" s="249"/>
      <c r="K32" s="250"/>
      <c r="L32" s="69"/>
      <c r="M32" s="69"/>
      <c r="N32" s="251"/>
      <c r="O32" s="252"/>
      <c r="P32" s="253"/>
      <c r="Q32" s="253"/>
      <c r="R32" s="254"/>
      <c r="S32" s="254"/>
      <c r="T32" s="255"/>
      <c r="U32" s="256"/>
      <c r="V32" s="257"/>
      <c r="W32" s="133"/>
      <c r="X32" s="133"/>
      <c r="Y32" s="251"/>
      <c r="Z32" s="95"/>
      <c r="AA32" s="62"/>
      <c r="AB32" s="227"/>
      <c r="AC32" s="133"/>
      <c r="AD32" s="74"/>
    </row>
    <row r="33" spans="1:30" x14ac:dyDescent="0.25">
      <c r="A33" s="152">
        <v>4</v>
      </c>
      <c r="B33" s="62"/>
      <c r="C33" s="153"/>
      <c r="D33" s="153"/>
      <c r="E33" s="63"/>
      <c r="F33" s="248"/>
      <c r="G33" s="153"/>
      <c r="H33" s="153"/>
      <c r="I33" s="63"/>
      <c r="J33" s="249"/>
      <c r="K33" s="250"/>
      <c r="L33" s="69"/>
      <c r="M33" s="69"/>
      <c r="N33" s="251"/>
      <c r="O33" s="252"/>
      <c r="P33" s="253"/>
      <c r="Q33" s="253"/>
      <c r="R33" s="254"/>
      <c r="S33" s="254"/>
      <c r="T33" s="255"/>
      <c r="U33" s="256"/>
      <c r="V33" s="257"/>
      <c r="W33" s="133"/>
      <c r="X33" s="133"/>
      <c r="Y33" s="251"/>
      <c r="Z33" s="95"/>
      <c r="AA33" s="62"/>
      <c r="AB33" s="227"/>
      <c r="AC33" s="133"/>
      <c r="AD33" s="74"/>
    </row>
    <row r="34" spans="1:30" x14ac:dyDescent="0.25">
      <c r="A34" s="152">
        <v>5</v>
      </c>
      <c r="B34" s="62"/>
      <c r="C34" s="153"/>
      <c r="D34" s="153"/>
      <c r="E34" s="63"/>
      <c r="F34" s="248"/>
      <c r="G34" s="153"/>
      <c r="H34" s="153"/>
      <c r="I34" s="63"/>
      <c r="J34" s="249"/>
      <c r="K34" s="250"/>
      <c r="L34" s="69"/>
      <c r="M34" s="69"/>
      <c r="N34" s="251"/>
      <c r="O34" s="252"/>
      <c r="P34" s="253"/>
      <c r="Q34" s="253"/>
      <c r="R34" s="254"/>
      <c r="S34" s="254"/>
      <c r="T34" s="255"/>
      <c r="U34" s="256"/>
      <c r="V34" s="257"/>
      <c r="W34" s="133"/>
      <c r="X34" s="133"/>
      <c r="Y34" s="251"/>
      <c r="Z34" s="95"/>
      <c r="AA34" s="62"/>
      <c r="AB34" s="227"/>
      <c r="AC34" s="133"/>
      <c r="AD34" s="74"/>
    </row>
    <row r="35" spans="1:30" x14ac:dyDescent="0.25">
      <c r="A35" s="152">
        <v>6</v>
      </c>
      <c r="B35" s="62"/>
      <c r="C35" s="153"/>
      <c r="D35" s="153"/>
      <c r="E35" s="63"/>
      <c r="F35" s="248"/>
      <c r="G35" s="153"/>
      <c r="H35" s="153"/>
      <c r="I35" s="63"/>
      <c r="J35" s="249"/>
      <c r="K35" s="250"/>
      <c r="L35" s="69"/>
      <c r="M35" s="69"/>
      <c r="N35" s="251"/>
      <c r="O35" s="252"/>
      <c r="P35" s="253"/>
      <c r="Q35" s="253"/>
      <c r="R35" s="254"/>
      <c r="S35" s="254"/>
      <c r="T35" s="255"/>
      <c r="U35" s="256"/>
      <c r="V35" s="257"/>
      <c r="W35" s="133"/>
      <c r="X35" s="133"/>
      <c r="Y35" s="251"/>
      <c r="Z35" s="95"/>
      <c r="AA35" s="62"/>
      <c r="AB35" s="227"/>
      <c r="AC35" s="133"/>
      <c r="AD35" s="74"/>
    </row>
    <row r="36" spans="1:30" x14ac:dyDescent="0.25">
      <c r="A36" s="152">
        <v>7</v>
      </c>
      <c r="B36" s="62"/>
      <c r="C36" s="153"/>
      <c r="D36" s="153"/>
      <c r="E36" s="63"/>
      <c r="F36" s="248"/>
      <c r="G36" s="153"/>
      <c r="H36" s="153"/>
      <c r="I36" s="63"/>
      <c r="J36" s="249"/>
      <c r="K36" s="250"/>
      <c r="L36" s="69"/>
      <c r="M36" s="69"/>
      <c r="N36" s="251"/>
      <c r="O36" s="252"/>
      <c r="P36" s="253"/>
      <c r="Q36" s="253"/>
      <c r="R36" s="254"/>
      <c r="S36" s="254"/>
      <c r="T36" s="255"/>
      <c r="U36" s="256"/>
      <c r="V36" s="257"/>
      <c r="W36" s="133"/>
      <c r="X36" s="133"/>
      <c r="Y36" s="251"/>
      <c r="Z36" s="95"/>
      <c r="AA36" s="62"/>
      <c r="AB36" s="227"/>
      <c r="AC36" s="133"/>
      <c r="AD36" s="74"/>
    </row>
    <row r="37" spans="1:30" x14ac:dyDescent="0.25">
      <c r="A37" s="152">
        <v>8</v>
      </c>
      <c r="B37" s="62"/>
      <c r="C37" s="153"/>
      <c r="D37" s="153"/>
      <c r="E37" s="63"/>
      <c r="F37" s="248"/>
      <c r="G37" s="153"/>
      <c r="H37" s="153"/>
      <c r="I37" s="63"/>
      <c r="J37" s="249"/>
      <c r="K37" s="250"/>
      <c r="L37" s="69"/>
      <c r="M37" s="69"/>
      <c r="N37" s="251"/>
      <c r="O37" s="252"/>
      <c r="P37" s="253"/>
      <c r="Q37" s="253"/>
      <c r="R37" s="254"/>
      <c r="S37" s="254"/>
      <c r="T37" s="255"/>
      <c r="U37" s="256"/>
      <c r="V37" s="257"/>
      <c r="W37" s="133"/>
      <c r="X37" s="133"/>
      <c r="Y37" s="251"/>
      <c r="Z37" s="95"/>
      <c r="AA37" s="62"/>
      <c r="AB37" s="227"/>
      <c r="AC37" s="133"/>
      <c r="AD37" s="74"/>
    </row>
    <row r="38" spans="1:30" x14ac:dyDescent="0.25">
      <c r="A38" s="152">
        <v>9</v>
      </c>
      <c r="B38" s="62"/>
      <c r="C38" s="153"/>
      <c r="D38" s="153"/>
      <c r="E38" s="63"/>
      <c r="F38" s="248"/>
      <c r="G38" s="153"/>
      <c r="H38" s="153"/>
      <c r="I38" s="63"/>
      <c r="J38" s="249"/>
      <c r="K38" s="250"/>
      <c r="L38" s="69"/>
      <c r="M38" s="69"/>
      <c r="N38" s="251"/>
      <c r="O38" s="252"/>
      <c r="P38" s="253"/>
      <c r="Q38" s="253"/>
      <c r="R38" s="254"/>
      <c r="S38" s="254"/>
      <c r="T38" s="255"/>
      <c r="U38" s="256"/>
      <c r="V38" s="257"/>
      <c r="W38" s="133"/>
      <c r="X38" s="133"/>
      <c r="Y38" s="251"/>
      <c r="Z38" s="95"/>
      <c r="AA38" s="62"/>
      <c r="AB38" s="227"/>
      <c r="AC38" s="133"/>
      <c r="AD38" s="74"/>
    </row>
    <row r="39" spans="1:30" x14ac:dyDescent="0.25">
      <c r="A39" s="152">
        <v>10</v>
      </c>
      <c r="B39" s="62"/>
      <c r="C39" s="153"/>
      <c r="D39" s="153"/>
      <c r="E39" s="63"/>
      <c r="F39" s="248"/>
      <c r="G39" s="153"/>
      <c r="H39" s="153"/>
      <c r="I39" s="63"/>
      <c r="J39" s="249"/>
      <c r="K39" s="250"/>
      <c r="L39" s="69"/>
      <c r="M39" s="69"/>
      <c r="N39" s="251"/>
      <c r="O39" s="252"/>
      <c r="P39" s="253"/>
      <c r="Q39" s="253"/>
      <c r="R39" s="254"/>
      <c r="S39" s="254"/>
      <c r="T39" s="255"/>
      <c r="U39" s="256"/>
      <c r="V39" s="257"/>
      <c r="W39" s="133"/>
      <c r="X39" s="133"/>
      <c r="Y39" s="251"/>
      <c r="Z39" s="95"/>
      <c r="AA39" s="62"/>
      <c r="AB39" s="227"/>
      <c r="AC39" s="133"/>
      <c r="AD39" s="74"/>
    </row>
    <row r="40" spans="1:30" x14ac:dyDescent="0.25">
      <c r="A40" s="152">
        <v>11</v>
      </c>
      <c r="B40" s="62"/>
      <c r="C40" s="153"/>
      <c r="D40" s="153"/>
      <c r="E40" s="63"/>
      <c r="F40" s="248"/>
      <c r="G40" s="153"/>
      <c r="H40" s="153"/>
      <c r="I40" s="63"/>
      <c r="J40" s="249"/>
      <c r="K40" s="250"/>
      <c r="L40" s="69"/>
      <c r="M40" s="69"/>
      <c r="N40" s="251"/>
      <c r="O40" s="252"/>
      <c r="P40" s="253"/>
      <c r="Q40" s="253"/>
      <c r="R40" s="254"/>
      <c r="S40" s="254"/>
      <c r="T40" s="255"/>
      <c r="U40" s="256"/>
      <c r="V40" s="257"/>
      <c r="W40" s="133"/>
      <c r="X40" s="133"/>
      <c r="Y40" s="251"/>
      <c r="Z40" s="95"/>
      <c r="AA40" s="62"/>
      <c r="AB40" s="227"/>
      <c r="AC40" s="133"/>
      <c r="AD40" s="74"/>
    </row>
    <row r="41" spans="1:30" x14ac:dyDescent="0.25">
      <c r="A41" s="152">
        <v>12</v>
      </c>
      <c r="B41" s="62"/>
      <c r="C41" s="153"/>
      <c r="D41" s="153"/>
      <c r="E41" s="63"/>
      <c r="F41" s="248"/>
      <c r="G41" s="153"/>
      <c r="H41" s="153"/>
      <c r="I41" s="63"/>
      <c r="J41" s="249"/>
      <c r="K41" s="250"/>
      <c r="L41" s="69"/>
      <c r="M41" s="69"/>
      <c r="N41" s="251"/>
      <c r="O41" s="252"/>
      <c r="P41" s="253"/>
      <c r="Q41" s="253"/>
      <c r="R41" s="254"/>
      <c r="S41" s="254"/>
      <c r="T41" s="255"/>
      <c r="U41" s="256"/>
      <c r="V41" s="257"/>
      <c r="W41" s="133"/>
      <c r="X41" s="133"/>
      <c r="Y41" s="251"/>
      <c r="Z41" s="95"/>
      <c r="AA41" s="62"/>
      <c r="AB41" s="227"/>
      <c r="AC41" s="133"/>
      <c r="AD41" s="74"/>
    </row>
    <row r="42" spans="1:30" x14ac:dyDescent="0.25">
      <c r="A42" s="152">
        <v>13</v>
      </c>
      <c r="B42" s="62"/>
      <c r="C42" s="153"/>
      <c r="D42" s="153"/>
      <c r="E42" s="63"/>
      <c r="F42" s="248"/>
      <c r="G42" s="153"/>
      <c r="H42" s="153"/>
      <c r="I42" s="63"/>
      <c r="J42" s="249"/>
      <c r="K42" s="250"/>
      <c r="L42" s="69"/>
      <c r="M42" s="69"/>
      <c r="N42" s="251"/>
      <c r="O42" s="252"/>
      <c r="P42" s="253"/>
      <c r="Q42" s="253"/>
      <c r="R42" s="254"/>
      <c r="S42" s="254"/>
      <c r="T42" s="255"/>
      <c r="U42" s="256"/>
      <c r="V42" s="257"/>
      <c r="W42" s="133"/>
      <c r="X42" s="133"/>
      <c r="Y42" s="251"/>
      <c r="Z42" s="95"/>
      <c r="AA42" s="62"/>
      <c r="AB42" s="227"/>
      <c r="AC42" s="133"/>
      <c r="AD42" s="74"/>
    </row>
    <row r="43" spans="1:30" x14ac:dyDescent="0.25">
      <c r="A43" s="152">
        <v>14</v>
      </c>
      <c r="B43" s="62"/>
      <c r="C43" s="153"/>
      <c r="D43" s="153"/>
      <c r="E43" s="63"/>
      <c r="F43" s="248"/>
      <c r="G43" s="153"/>
      <c r="H43" s="153"/>
      <c r="I43" s="63"/>
      <c r="J43" s="249"/>
      <c r="K43" s="250"/>
      <c r="L43" s="69"/>
      <c r="M43" s="69"/>
      <c r="N43" s="251"/>
      <c r="O43" s="252"/>
      <c r="P43" s="253"/>
      <c r="Q43" s="253"/>
      <c r="R43" s="254"/>
      <c r="S43" s="254"/>
      <c r="T43" s="255"/>
      <c r="U43" s="256"/>
      <c r="V43" s="257"/>
      <c r="W43" s="133"/>
      <c r="X43" s="133"/>
      <c r="Y43" s="251"/>
      <c r="Z43" s="95"/>
      <c r="AA43" s="62"/>
      <c r="AB43" s="227"/>
      <c r="AC43" s="133"/>
      <c r="AD43" s="74"/>
    </row>
    <row r="44" spans="1:30" x14ac:dyDescent="0.25">
      <c r="A44" s="152">
        <v>15</v>
      </c>
      <c r="B44" s="62"/>
      <c r="C44" s="153"/>
      <c r="D44" s="153"/>
      <c r="E44" s="63"/>
      <c r="F44" s="248"/>
      <c r="G44" s="153"/>
      <c r="H44" s="153"/>
      <c r="I44" s="63"/>
      <c r="J44" s="249"/>
      <c r="K44" s="250"/>
      <c r="L44" s="69"/>
      <c r="M44" s="69"/>
      <c r="N44" s="251"/>
      <c r="O44" s="252"/>
      <c r="P44" s="253"/>
      <c r="Q44" s="253"/>
      <c r="R44" s="254"/>
      <c r="S44" s="254"/>
      <c r="T44" s="255"/>
      <c r="U44" s="256"/>
      <c r="V44" s="257"/>
      <c r="W44" s="133"/>
      <c r="X44" s="133"/>
      <c r="Y44" s="251"/>
      <c r="Z44" s="95"/>
      <c r="AA44" s="62"/>
      <c r="AB44" s="227"/>
      <c r="AC44" s="133"/>
      <c r="AD44" s="74"/>
    </row>
    <row r="45" spans="1:30" x14ac:dyDescent="0.25">
      <c r="A45" s="152">
        <v>16</v>
      </c>
      <c r="B45" s="62"/>
      <c r="C45" s="153"/>
      <c r="D45" s="153"/>
      <c r="E45" s="63"/>
      <c r="F45" s="248"/>
      <c r="G45" s="153"/>
      <c r="H45" s="153"/>
      <c r="I45" s="63"/>
      <c r="J45" s="249"/>
      <c r="K45" s="250"/>
      <c r="L45" s="69"/>
      <c r="M45" s="69"/>
      <c r="N45" s="251"/>
      <c r="O45" s="252"/>
      <c r="P45" s="253"/>
      <c r="Q45" s="253"/>
      <c r="R45" s="254"/>
      <c r="S45" s="254"/>
      <c r="T45" s="255"/>
      <c r="U45" s="256"/>
      <c r="V45" s="257"/>
      <c r="W45" s="133"/>
      <c r="X45" s="133"/>
      <c r="Y45" s="251"/>
      <c r="Z45" s="95"/>
      <c r="AA45" s="62"/>
      <c r="AB45" s="227"/>
      <c r="AC45" s="133"/>
      <c r="AD45" s="74"/>
    </row>
    <row r="46" spans="1:30" x14ac:dyDescent="0.25">
      <c r="A46" s="152">
        <v>17</v>
      </c>
      <c r="B46" s="62"/>
      <c r="C46" s="153"/>
      <c r="D46" s="153"/>
      <c r="E46" s="63"/>
      <c r="F46" s="248"/>
      <c r="G46" s="153"/>
      <c r="H46" s="153"/>
      <c r="I46" s="63"/>
      <c r="J46" s="249"/>
      <c r="K46" s="250"/>
      <c r="L46" s="69"/>
      <c r="M46" s="69"/>
      <c r="N46" s="251"/>
      <c r="O46" s="252"/>
      <c r="P46" s="253"/>
      <c r="Q46" s="253"/>
      <c r="R46" s="254"/>
      <c r="S46" s="254"/>
      <c r="T46" s="255"/>
      <c r="U46" s="256"/>
      <c r="V46" s="257"/>
      <c r="W46" s="133"/>
      <c r="X46" s="133"/>
      <c r="Y46" s="251"/>
      <c r="Z46" s="95"/>
      <c r="AA46" s="62"/>
      <c r="AB46" s="227"/>
      <c r="AC46" s="133"/>
      <c r="AD46" s="74"/>
    </row>
    <row r="47" spans="1:30" x14ac:dyDescent="0.25">
      <c r="A47" s="152">
        <v>18</v>
      </c>
      <c r="B47" s="62"/>
      <c r="C47" s="153"/>
      <c r="D47" s="153"/>
      <c r="E47" s="63"/>
      <c r="F47" s="248"/>
      <c r="G47" s="153"/>
      <c r="H47" s="153"/>
      <c r="I47" s="63"/>
      <c r="J47" s="249"/>
      <c r="K47" s="250"/>
      <c r="L47" s="69"/>
      <c r="M47" s="69"/>
      <c r="N47" s="251"/>
      <c r="O47" s="252"/>
      <c r="P47" s="253"/>
      <c r="Q47" s="253"/>
      <c r="R47" s="254"/>
      <c r="S47" s="254"/>
      <c r="T47" s="255"/>
      <c r="U47" s="256"/>
      <c r="V47" s="257"/>
      <c r="W47" s="133"/>
      <c r="X47" s="133"/>
      <c r="Y47" s="251"/>
      <c r="Z47" s="95"/>
      <c r="AA47" s="62"/>
      <c r="AB47" s="227"/>
      <c r="AC47" s="133"/>
      <c r="AD47" s="74"/>
    </row>
    <row r="48" spans="1:30" x14ac:dyDescent="0.25">
      <c r="A48" s="152">
        <v>19</v>
      </c>
      <c r="B48" s="62"/>
      <c r="C48" s="153"/>
      <c r="D48" s="153"/>
      <c r="E48" s="63"/>
      <c r="F48" s="248"/>
      <c r="G48" s="153"/>
      <c r="H48" s="153"/>
      <c r="I48" s="63"/>
      <c r="J48" s="249"/>
      <c r="K48" s="250"/>
      <c r="L48" s="69"/>
      <c r="M48" s="69"/>
      <c r="N48" s="251"/>
      <c r="O48" s="252"/>
      <c r="P48" s="253"/>
      <c r="Q48" s="253"/>
      <c r="R48" s="254"/>
      <c r="S48" s="254"/>
      <c r="T48" s="255"/>
      <c r="U48" s="256"/>
      <c r="V48" s="257"/>
      <c r="W48" s="133"/>
      <c r="X48" s="133"/>
      <c r="Y48" s="251"/>
      <c r="Z48" s="95"/>
      <c r="AA48" s="62"/>
      <c r="AB48" s="227"/>
      <c r="AC48" s="133"/>
      <c r="AD48" s="74"/>
    </row>
    <row r="49" spans="1:30" x14ac:dyDescent="0.25">
      <c r="A49" s="152">
        <v>20</v>
      </c>
      <c r="B49" s="62"/>
      <c r="C49" s="153"/>
      <c r="D49" s="153"/>
      <c r="E49" s="63"/>
      <c r="F49" s="248"/>
      <c r="G49" s="153"/>
      <c r="H49" s="153"/>
      <c r="I49" s="63"/>
      <c r="J49" s="249"/>
      <c r="K49" s="250"/>
      <c r="L49" s="69"/>
      <c r="M49" s="69"/>
      <c r="N49" s="251"/>
      <c r="O49" s="252"/>
      <c r="P49" s="253"/>
      <c r="Q49" s="253"/>
      <c r="R49" s="254"/>
      <c r="S49" s="254"/>
      <c r="T49" s="255"/>
      <c r="U49" s="256"/>
      <c r="V49" s="257"/>
      <c r="W49" s="133"/>
      <c r="X49" s="133"/>
      <c r="Y49" s="251"/>
      <c r="Z49" s="95"/>
      <c r="AA49" s="62"/>
      <c r="AB49" s="227"/>
      <c r="AC49" s="133"/>
      <c r="AD49" s="74"/>
    </row>
    <row r="50" spans="1:30" x14ac:dyDescent="0.25">
      <c r="A50" s="152">
        <v>21</v>
      </c>
      <c r="B50" s="62"/>
      <c r="C50" s="153"/>
      <c r="D50" s="153"/>
      <c r="E50" s="63"/>
      <c r="F50" s="248"/>
      <c r="G50" s="153"/>
      <c r="H50" s="153"/>
      <c r="I50" s="63"/>
      <c r="J50" s="249"/>
      <c r="K50" s="250"/>
      <c r="L50" s="69"/>
      <c r="M50" s="69"/>
      <c r="N50" s="251"/>
      <c r="O50" s="252"/>
      <c r="P50" s="253"/>
      <c r="Q50" s="253"/>
      <c r="R50" s="254"/>
      <c r="S50" s="254"/>
      <c r="T50" s="255"/>
      <c r="U50" s="256"/>
      <c r="V50" s="257"/>
      <c r="W50" s="133"/>
      <c r="X50" s="133"/>
      <c r="Y50" s="251"/>
      <c r="Z50" s="95"/>
      <c r="AA50" s="62"/>
      <c r="AB50" s="227"/>
      <c r="AC50" s="133"/>
      <c r="AD50" s="74"/>
    </row>
    <row r="51" spans="1:30" x14ac:dyDescent="0.25">
      <c r="A51" s="152">
        <v>22</v>
      </c>
      <c r="B51" s="62"/>
      <c r="C51" s="153"/>
      <c r="D51" s="153"/>
      <c r="E51" s="63"/>
      <c r="F51" s="248"/>
      <c r="G51" s="153"/>
      <c r="H51" s="153"/>
      <c r="I51" s="63"/>
      <c r="J51" s="249"/>
      <c r="K51" s="250"/>
      <c r="L51" s="69"/>
      <c r="M51" s="69"/>
      <c r="N51" s="251"/>
      <c r="O51" s="252"/>
      <c r="P51" s="253"/>
      <c r="Q51" s="253"/>
      <c r="R51" s="254"/>
      <c r="S51" s="254"/>
      <c r="T51" s="255"/>
      <c r="U51" s="256"/>
      <c r="V51" s="257"/>
      <c r="W51" s="133"/>
      <c r="X51" s="133"/>
      <c r="Y51" s="251"/>
      <c r="Z51" s="95"/>
      <c r="AA51" s="62"/>
      <c r="AB51" s="227"/>
      <c r="AC51" s="133"/>
      <c r="AD51" s="74"/>
    </row>
    <row r="52" spans="1:30" x14ac:dyDescent="0.25">
      <c r="A52" s="152">
        <v>23</v>
      </c>
      <c r="B52" s="62"/>
      <c r="C52" s="153"/>
      <c r="D52" s="153"/>
      <c r="E52" s="63"/>
      <c r="F52" s="248"/>
      <c r="G52" s="153"/>
      <c r="H52" s="153"/>
      <c r="I52" s="63"/>
      <c r="J52" s="249"/>
      <c r="K52" s="250"/>
      <c r="L52" s="69"/>
      <c r="M52" s="69"/>
      <c r="N52" s="251"/>
      <c r="O52" s="252"/>
      <c r="P52" s="253"/>
      <c r="Q52" s="253"/>
      <c r="R52" s="254"/>
      <c r="S52" s="254"/>
      <c r="T52" s="255"/>
      <c r="U52" s="256"/>
      <c r="V52" s="257"/>
      <c r="W52" s="133"/>
      <c r="X52" s="133"/>
      <c r="Y52" s="251"/>
      <c r="Z52" s="95"/>
      <c r="AA52" s="62"/>
      <c r="AB52" s="227"/>
      <c r="AC52" s="133"/>
      <c r="AD52" s="74"/>
    </row>
    <row r="53" spans="1:30" x14ac:dyDescent="0.25">
      <c r="A53" s="152">
        <v>24</v>
      </c>
      <c r="B53" s="62"/>
      <c r="C53" s="153"/>
      <c r="D53" s="153"/>
      <c r="E53" s="63"/>
      <c r="F53" s="248"/>
      <c r="G53" s="153"/>
      <c r="H53" s="153"/>
      <c r="I53" s="63"/>
      <c r="J53" s="249"/>
      <c r="K53" s="250"/>
      <c r="L53" s="69"/>
      <c r="M53" s="69"/>
      <c r="N53" s="251"/>
      <c r="O53" s="252"/>
      <c r="P53" s="253"/>
      <c r="Q53" s="253"/>
      <c r="R53" s="254"/>
      <c r="S53" s="254"/>
      <c r="T53" s="255"/>
      <c r="U53" s="256"/>
      <c r="V53" s="257"/>
      <c r="W53" s="133"/>
      <c r="X53" s="133"/>
      <c r="Y53" s="251"/>
      <c r="Z53" s="95"/>
      <c r="AA53" s="62"/>
      <c r="AB53" s="227"/>
      <c r="AC53" s="133"/>
      <c r="AD53" s="74"/>
    </row>
    <row r="54" spans="1:30" x14ac:dyDescent="0.25">
      <c r="A54" s="152">
        <v>25</v>
      </c>
      <c r="B54" s="62"/>
      <c r="C54" s="153"/>
      <c r="D54" s="153"/>
      <c r="E54" s="63"/>
      <c r="F54" s="248"/>
      <c r="G54" s="153"/>
      <c r="H54" s="153"/>
      <c r="I54" s="63"/>
      <c r="J54" s="249"/>
      <c r="K54" s="250"/>
      <c r="L54" s="69"/>
      <c r="M54" s="69"/>
      <c r="N54" s="251"/>
      <c r="O54" s="252"/>
      <c r="P54" s="253"/>
      <c r="Q54" s="253"/>
      <c r="R54" s="254"/>
      <c r="S54" s="254"/>
      <c r="T54" s="255"/>
      <c r="U54" s="256"/>
      <c r="V54" s="257"/>
      <c r="W54" s="133"/>
      <c r="X54" s="133"/>
      <c r="Y54" s="251"/>
      <c r="Z54" s="95"/>
      <c r="AA54" s="62"/>
      <c r="AB54" s="227"/>
      <c r="AC54" s="133"/>
      <c r="AD54" s="74"/>
    </row>
    <row r="55" spans="1:30" x14ac:dyDescent="0.25">
      <c r="A55" s="152">
        <v>26</v>
      </c>
      <c r="B55" s="62"/>
      <c r="C55" s="153"/>
      <c r="D55" s="153"/>
      <c r="E55" s="63"/>
      <c r="F55" s="248"/>
      <c r="G55" s="153"/>
      <c r="H55" s="153"/>
      <c r="I55" s="63"/>
      <c r="J55" s="249"/>
      <c r="K55" s="250"/>
      <c r="L55" s="69"/>
      <c r="M55" s="69"/>
      <c r="N55" s="251"/>
      <c r="O55" s="252"/>
      <c r="P55" s="253"/>
      <c r="Q55" s="253"/>
      <c r="R55" s="254"/>
      <c r="S55" s="254"/>
      <c r="T55" s="255"/>
      <c r="U55" s="256"/>
      <c r="V55" s="257"/>
      <c r="W55" s="133"/>
      <c r="X55" s="133"/>
      <c r="Y55" s="251"/>
      <c r="Z55" s="95"/>
      <c r="AA55" s="62"/>
      <c r="AB55" s="227"/>
      <c r="AC55" s="133"/>
      <c r="AD55" s="74"/>
    </row>
    <row r="56" spans="1:30" x14ac:dyDescent="0.25">
      <c r="A56" s="152">
        <v>27</v>
      </c>
      <c r="B56" s="62"/>
      <c r="C56" s="153"/>
      <c r="D56" s="153"/>
      <c r="E56" s="63"/>
      <c r="F56" s="248"/>
      <c r="G56" s="153"/>
      <c r="H56" s="153"/>
      <c r="I56" s="63"/>
      <c r="J56" s="249"/>
      <c r="K56" s="250"/>
      <c r="L56" s="69"/>
      <c r="M56" s="69"/>
      <c r="N56" s="251"/>
      <c r="O56" s="252"/>
      <c r="P56" s="253"/>
      <c r="Q56" s="253"/>
      <c r="R56" s="254"/>
      <c r="S56" s="254"/>
      <c r="T56" s="255"/>
      <c r="U56" s="256"/>
      <c r="V56" s="257"/>
      <c r="W56" s="133"/>
      <c r="X56" s="133"/>
      <c r="Y56" s="251"/>
      <c r="Z56" s="95"/>
      <c r="AA56" s="62"/>
      <c r="AB56" s="227"/>
      <c r="AC56" s="133"/>
      <c r="AD56" s="74"/>
    </row>
    <row r="57" spans="1:30" x14ac:dyDescent="0.25">
      <c r="A57" s="152">
        <v>28</v>
      </c>
      <c r="B57" s="62"/>
      <c r="C57" s="153"/>
      <c r="D57" s="153"/>
      <c r="E57" s="63"/>
      <c r="F57" s="248"/>
      <c r="G57" s="153"/>
      <c r="H57" s="153"/>
      <c r="I57" s="63"/>
      <c r="J57" s="249"/>
      <c r="K57" s="250"/>
      <c r="L57" s="69"/>
      <c r="M57" s="69"/>
      <c r="N57" s="251"/>
      <c r="O57" s="252"/>
      <c r="P57" s="253"/>
      <c r="Q57" s="253"/>
      <c r="R57" s="254"/>
      <c r="S57" s="254"/>
      <c r="T57" s="255"/>
      <c r="U57" s="256"/>
      <c r="V57" s="257"/>
      <c r="W57" s="133"/>
      <c r="X57" s="133"/>
      <c r="Y57" s="251"/>
      <c r="Z57" s="95"/>
      <c r="AA57" s="62"/>
      <c r="AB57" s="227"/>
      <c r="AC57" s="133"/>
      <c r="AD57" s="74"/>
    </row>
    <row r="58" spans="1:30" x14ac:dyDescent="0.25">
      <c r="A58" s="152">
        <v>29</v>
      </c>
      <c r="B58" s="62"/>
      <c r="C58" s="153"/>
      <c r="D58" s="153"/>
      <c r="E58" s="63"/>
      <c r="F58" s="248"/>
      <c r="G58" s="153"/>
      <c r="H58" s="153"/>
      <c r="I58" s="63"/>
      <c r="J58" s="249"/>
      <c r="K58" s="250"/>
      <c r="L58" s="69"/>
      <c r="M58" s="69"/>
      <c r="N58" s="251"/>
      <c r="O58" s="252"/>
      <c r="P58" s="253"/>
      <c r="Q58" s="253"/>
      <c r="R58" s="254"/>
      <c r="S58" s="254"/>
      <c r="T58" s="255"/>
      <c r="U58" s="256"/>
      <c r="V58" s="257"/>
      <c r="W58" s="133"/>
      <c r="X58" s="133"/>
      <c r="Y58" s="251"/>
      <c r="Z58" s="95"/>
      <c r="AA58" s="62"/>
      <c r="AB58" s="227"/>
      <c r="AC58" s="133"/>
      <c r="AD58" s="74"/>
    </row>
    <row r="59" spans="1:30" x14ac:dyDescent="0.25">
      <c r="A59" s="152">
        <v>30</v>
      </c>
      <c r="B59" s="62"/>
      <c r="C59" s="153"/>
      <c r="D59" s="153"/>
      <c r="E59" s="63"/>
      <c r="F59" s="248"/>
      <c r="G59" s="153"/>
      <c r="H59" s="153"/>
      <c r="I59" s="63"/>
      <c r="J59" s="249"/>
      <c r="K59" s="250"/>
      <c r="L59" s="69"/>
      <c r="M59" s="69"/>
      <c r="N59" s="251"/>
      <c r="O59" s="252"/>
      <c r="P59" s="253"/>
      <c r="Q59" s="253"/>
      <c r="R59" s="254"/>
      <c r="S59" s="254"/>
      <c r="T59" s="255"/>
      <c r="U59" s="256"/>
      <c r="V59" s="257"/>
      <c r="W59" s="133"/>
      <c r="X59" s="133"/>
      <c r="Y59" s="251"/>
      <c r="Z59" s="95"/>
      <c r="AA59" s="62"/>
      <c r="AB59" s="227"/>
      <c r="AC59" s="133"/>
      <c r="AD59" s="74"/>
    </row>
    <row r="60" spans="1:30" ht="15.6" thickBot="1" x14ac:dyDescent="0.3">
      <c r="A60" s="205">
        <v>31</v>
      </c>
      <c r="B60" s="89"/>
      <c r="C60" s="159"/>
      <c r="D60" s="159"/>
      <c r="E60" s="64"/>
      <c r="F60" s="258"/>
      <c r="G60" s="159"/>
      <c r="H60" s="159"/>
      <c r="I60" s="64"/>
      <c r="J60" s="259"/>
      <c r="K60" s="260"/>
      <c r="L60" s="91"/>
      <c r="M60" s="91"/>
      <c r="N60" s="261"/>
      <c r="O60" s="262"/>
      <c r="P60" s="263"/>
      <c r="Q60" s="263"/>
      <c r="R60" s="264"/>
      <c r="S60" s="264"/>
      <c r="T60" s="265"/>
      <c r="U60" s="266"/>
      <c r="V60" s="267"/>
      <c r="W60" s="192"/>
      <c r="X60" s="192"/>
      <c r="Y60" s="261"/>
      <c r="Z60" s="96"/>
      <c r="AA60" s="89"/>
      <c r="AB60" s="228"/>
      <c r="AC60" s="192"/>
      <c r="AD60" s="94"/>
    </row>
    <row r="61" spans="1:30" ht="15.6" x14ac:dyDescent="0.25">
      <c r="J61" s="3"/>
      <c r="N61" s="44" t="s">
        <v>29</v>
      </c>
      <c r="R61" s="206"/>
      <c r="S61" s="206"/>
      <c r="T61" s="206"/>
      <c r="U61" s="809">
        <f>SUM(Z30:Z60)</f>
        <v>0</v>
      </c>
      <c r="V61" s="809"/>
      <c r="W61" s="809"/>
      <c r="X61" s="809"/>
      <c r="Y61" s="809"/>
      <c r="Z61" s="809"/>
      <c r="AA61" s="229">
        <f>SUM(AA30:AA60)</f>
        <v>0</v>
      </c>
      <c r="AB61" s="2"/>
      <c r="AC61" s="2"/>
      <c r="AD61" s="3"/>
    </row>
    <row r="63" spans="1:30" x14ac:dyDescent="0.25">
      <c r="C63" s="148" t="s">
        <v>664</v>
      </c>
    </row>
  </sheetData>
  <mergeCells count="40">
    <mergeCell ref="F26:H26"/>
    <mergeCell ref="A22:D24"/>
    <mergeCell ref="AA18:AB18"/>
    <mergeCell ref="AC18:AD18"/>
    <mergeCell ref="AD23:AD24"/>
    <mergeCell ref="AA19:AB20"/>
    <mergeCell ref="AC19:AC21"/>
    <mergeCell ref="AD19:AD20"/>
    <mergeCell ref="E1:AC1"/>
    <mergeCell ref="E2:AC2"/>
    <mergeCell ref="E3:AC3"/>
    <mergeCell ref="E22:AC22"/>
    <mergeCell ref="E23:AC23"/>
    <mergeCell ref="AA17:AB17"/>
    <mergeCell ref="AC17:AD17"/>
    <mergeCell ref="AA5:AD5"/>
    <mergeCell ref="AA6:AB7"/>
    <mergeCell ref="AC6:AD7"/>
    <mergeCell ref="AA8:AD8"/>
    <mergeCell ref="AA9:AD9"/>
    <mergeCell ref="AA4:AD4"/>
    <mergeCell ref="AA10:AD11"/>
    <mergeCell ref="AA12:AD12"/>
    <mergeCell ref="AA16:AD16"/>
    <mergeCell ref="K27:N27"/>
    <mergeCell ref="O27:T27"/>
    <mergeCell ref="V27:Y27"/>
    <mergeCell ref="U61:Z61"/>
    <mergeCell ref="AD2:AD3"/>
    <mergeCell ref="AA25:AB25"/>
    <mergeCell ref="AC25:AD26"/>
    <mergeCell ref="AA26:AB26"/>
    <mergeCell ref="E24:AC24"/>
    <mergeCell ref="I25:Z26"/>
    <mergeCell ref="B27:I27"/>
    <mergeCell ref="A1:D3"/>
    <mergeCell ref="A25:B25"/>
    <mergeCell ref="C25:D26"/>
    <mergeCell ref="F25:H25"/>
    <mergeCell ref="A26:B26"/>
  </mergeCells>
  <pageMargins left="0.59055118110236227" right="0.19685039370078741" top="0.39370078740157483" bottom="0.39370078740157483" header="0.19685039370078741" footer="0.19685039370078741"/>
  <pageSetup paperSize="9" scale="72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74215" r:id="rId4" name="CheckBox4">
          <controlPr defaultSize="0" autoFill="0" autoLine="0" r:id="rId5">
            <anchor moveWithCells="1">
              <from>
                <xdr:col>26</xdr:col>
                <xdr:colOff>243840</xdr:colOff>
                <xdr:row>7</xdr:row>
                <xdr:rowOff>38100</xdr:rowOff>
              </from>
              <to>
                <xdr:col>29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74215" r:id="rId4" name="CheckBox4"/>
      </mc:Fallback>
    </mc:AlternateContent>
    <mc:AlternateContent xmlns:mc="http://schemas.openxmlformats.org/markup-compatibility/2006">
      <mc:Choice Requires="x14">
        <control shapeId="74214" r:id="rId6" name="CheckBox3">
          <controlPr defaultSize="0" autoFill="0" autoLine="0" r:id="rId7">
            <anchor moveWithCells="1">
              <from>
                <xdr:col>26</xdr:col>
                <xdr:colOff>137160</xdr:colOff>
                <xdr:row>5</xdr:row>
                <xdr:rowOff>152400</xdr:rowOff>
              </from>
              <to>
                <xdr:col>26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74214" r:id="rId6" name="CheckBox3"/>
      </mc:Fallback>
    </mc:AlternateContent>
    <mc:AlternateContent xmlns:mc="http://schemas.openxmlformats.org/markup-compatibility/2006">
      <mc:Choice Requires="x14">
        <control shapeId="74213" r:id="rId8" name="CheckBox2">
          <controlPr defaultSize="0" autoFill="0" autoLine="0" r:id="rId9">
            <anchor moveWithCells="1">
              <from>
                <xdr:col>26</xdr:col>
                <xdr:colOff>114300</xdr:colOff>
                <xdr:row>13</xdr:row>
                <xdr:rowOff>243840</xdr:rowOff>
              </from>
              <to>
                <xdr:col>29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74213" r:id="rId8" name="CheckBox2"/>
      </mc:Fallback>
    </mc:AlternateContent>
    <mc:AlternateContent xmlns:mc="http://schemas.openxmlformats.org/markup-compatibility/2006">
      <mc:Choice Requires="x14">
        <control shapeId="74212" r:id="rId10" name="CheckBox1">
          <controlPr defaultSize="0" autoFill="0" autoLine="0" r:id="rId11">
            <anchor moveWithCells="1">
              <from>
                <xdr:col>26</xdr:col>
                <xdr:colOff>129540</xdr:colOff>
                <xdr:row>11</xdr:row>
                <xdr:rowOff>236220</xdr:rowOff>
              </from>
              <to>
                <xdr:col>28</xdr:col>
                <xdr:colOff>967740</xdr:colOff>
                <xdr:row>12</xdr:row>
                <xdr:rowOff>220980</xdr:rowOff>
              </to>
            </anchor>
          </controlPr>
        </control>
      </mc:Choice>
      <mc:Fallback>
        <control shapeId="74212" r:id="rId10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800-000000000000}">
          <x14:formula1>
            <xm:f>Data!$I$8:$I$11</xm:f>
          </x14:formula1>
          <xm:sqref>AC18:AD18</xm:sqref>
        </x14:dataValidation>
        <x14:dataValidation type="list" allowBlank="1" showInputMessage="1" showErrorMessage="1" xr:uid="{00000000-0002-0000-0800-000001000000}">
          <x14:formula1>
            <xm:f>Data!$I$2:$I$4</xm:f>
          </x14:formula1>
          <xm:sqref>AC17:AD17</xm:sqref>
        </x14:dataValidation>
        <x14:dataValidation type="list" allowBlank="1" showInputMessage="1" showErrorMessage="1" xr:uid="{00000000-0002-0000-0800-000002000000}">
          <x14:formula1>
            <xm:f>Data!$A$2:$A$4</xm:f>
          </x14:formula1>
          <xm:sqref>AC19</xm:sqref>
        </x14:dataValidation>
        <x14:dataValidation type="list" allowBlank="1" showInputMessage="1" showErrorMessage="1" xr:uid="{00000000-0002-0000-0800-000003000000}">
          <x14:formula1>
            <xm:f>Data!$C$2:$C$15</xm:f>
          </x14:formula1>
          <xm:sqref>AC6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13" ma:contentTypeDescription="Skapa ett nytt dokument." ma:contentTypeScope="" ma:versionID="18d925184721c49e86241893e5062ece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e5ec7b04da53182556498c624106eefa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6AC17C-A963-4415-9F16-07F8601D1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76D47-0B9E-48D7-B53D-BC35BA185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C672F-97FD-4C00-958A-D040BF3F0C39}">
  <ds:schemaRefs>
    <ds:schemaRef ds:uri="cd20ce2c-3277-430b-8862-39e1f9c07ee4"/>
    <ds:schemaRef ds:uri="http://schemas.microsoft.com/office/2006/documentManagement/types"/>
    <ds:schemaRef ds:uri="http://schemas.microsoft.com/office/infopath/2007/PartnerControls"/>
    <ds:schemaRef ds:uri="95351215-ee14-4254-af5c-b0c7d3d8e60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FORMULARZ ZAMÓWIENIA - OKŁADKA</vt:lpstr>
      <vt:lpstr>1 KASETON PODSTAWOWY</vt:lpstr>
      <vt:lpstr>2 KASETON NAROŻNY</vt:lpstr>
      <vt:lpstr>3 KASETON ŚCIĘTY GÓRNA KRAWĘDŹ</vt:lpstr>
      <vt:lpstr>4 KASETON ŚCIĘTY DOLNA KRAWĘDŹ</vt:lpstr>
      <vt:lpstr>5 KASETON ŚCIĘTY LEWA KRAWĘDŹ</vt:lpstr>
      <vt:lpstr>6 KASETON ŚCIĘTY PRAWA KRAWĘDŹ</vt:lpstr>
      <vt:lpstr>7 KASETONY U-KSZTAŁTNE</vt:lpstr>
      <vt:lpstr>8 KASETONY SPECJALNE</vt:lpstr>
      <vt:lpstr>9 PROFILE MONTAŻOWE</vt:lpstr>
      <vt:lpstr>10 PROFILE MONTAŻOWE</vt:lpstr>
      <vt:lpstr>11 OBRÓBKI</vt:lpstr>
      <vt:lpstr>12 Profile startowe</vt:lpstr>
      <vt:lpstr>13 Inne obróbki</vt:lpstr>
      <vt:lpstr>14 Wkręty i inne akcesoria</vt:lpstr>
      <vt:lpstr>15 BLACHY PŁASKIE</vt:lpstr>
      <vt:lpstr>16 Informacja</vt:lpstr>
      <vt:lpstr>Translation</vt:lpstr>
      <vt:lpstr>Data</vt:lpstr>
      <vt:lpstr>'1 KASETON PODSTAWOWY'!Print_Area</vt:lpstr>
      <vt:lpstr>'10 PROFILE MONTAŻOWE'!Print_Area</vt:lpstr>
      <vt:lpstr>'11 OBRÓBKI'!Print_Area</vt:lpstr>
      <vt:lpstr>'12 Profile startowe'!Print_Area</vt:lpstr>
      <vt:lpstr>'13 Inne obróbki'!Print_Area</vt:lpstr>
      <vt:lpstr>'14 Wkręty i inne akcesoria'!Print_Area</vt:lpstr>
      <vt:lpstr>'2 KASETON NAROŻNY'!Print_Area</vt:lpstr>
      <vt:lpstr>'3 KASETON ŚCIĘTY GÓRNA KRAWĘDŹ'!Print_Area</vt:lpstr>
      <vt:lpstr>'4 KASETON ŚCIĘTY DOLNA KRAWĘDŹ'!Print_Area</vt:lpstr>
      <vt:lpstr>'5 KASETON ŚCIĘTY LEWA KRAWĘDŹ'!Print_Area</vt:lpstr>
      <vt:lpstr>'6 KASETON ŚCIĘTY PRAWA KRAWĘDŹ'!Print_Area</vt:lpstr>
      <vt:lpstr>'7 KASETONY U-KSZTAŁTNE'!Print_Area</vt:lpstr>
      <vt:lpstr>'8 KASETONY SPECJALNE'!Print_Area</vt:lpstr>
      <vt:lpstr>'9 PROFILE MONTAŻOWE'!Print_Area</vt:lpstr>
      <vt:lpstr>'FORMULARZ ZAMÓWIENIA - OKŁADKA'!Print_Area</vt:lpstr>
      <vt:lpstr>'1 KASETON PODSTAWOWY'!Print_Titles</vt:lpstr>
      <vt:lpstr>'2 KASETON NAROŻNY'!Print_Titles</vt:lpstr>
      <vt:lpstr>'3 KASETON ŚCIĘTY GÓRNA KRAWĘDŹ'!Print_Titles</vt:lpstr>
      <vt:lpstr>'4 KASETON ŚCIĘTY DOLNA KRAWĘDŹ'!Print_Titles</vt:lpstr>
      <vt:lpstr>'5 KASETON ŚCIĘTY LEWA KRAWĘDŹ'!Print_Titles</vt:lpstr>
      <vt:lpstr>'6 KASETON ŚCIĘTY PRAWA KRAWĘDŹ'!Print_Titles</vt:lpstr>
      <vt:lpstr>'7 KASETONY U-KSZTAŁTNE'!Print_Titles</vt:lpstr>
      <vt:lpstr>'8 KASETONY SPECJALNE'!Print_Titles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Tekijän nimi</dc:creator>
  <cp:lastModifiedBy>Buch, Sławomir</cp:lastModifiedBy>
  <cp:lastPrinted>2023-04-11T08:23:06Z</cp:lastPrinted>
  <dcterms:created xsi:type="dcterms:W3CDTF">2000-01-11T14:49:52Z</dcterms:created>
  <dcterms:modified xsi:type="dcterms:W3CDTF">2025-09-07T10:31:46Z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t Subgroup">
    <vt:lpwstr>Rainscreen panels</vt:lpwstr>
  </property>
  <property fmtid="{D5CDD505-2E9C-101B-9397-08002B2CF9AE}" pid="3" name="Product Main Group">
    <vt:lpwstr>Facade claddings</vt:lpwstr>
  </property>
  <property fmtid="{D5CDD505-2E9C-101B-9397-08002B2CF9AE}" pid="4" name="ContentType">
    <vt:lpwstr>Document</vt:lpwstr>
  </property>
  <property fmtid="{D5CDD505-2E9C-101B-9397-08002B2CF9AE}" pid="5" name="Editor Instructions">
    <vt:lpwstr/>
  </property>
  <property fmtid="{D5CDD505-2E9C-101B-9397-08002B2CF9AE}" pid="6" name="display_urn:schemas-microsoft-com:office:office#Product_x0020_Manager">
    <vt:lpwstr>Nieminen Jani</vt:lpwstr>
  </property>
  <property fmtid="{D5CDD505-2E9C-101B-9397-08002B2CF9AE}" pid="7" name="Product Manager">
    <vt:lpwstr>2216</vt:lpwstr>
  </property>
  <property fmtid="{D5CDD505-2E9C-101B-9397-08002B2CF9AE}" pid="8" name="Product Name">
    <vt:lpwstr>;#Rainscreen panels - Rain screen panel RSP100;#</vt:lpwstr>
  </property>
  <property fmtid="{D5CDD505-2E9C-101B-9397-08002B2CF9AE}" pid="9" name="Status">
    <vt:lpwstr>File has not been uploaded to media library yet</vt:lpwstr>
  </property>
  <property fmtid="{D5CDD505-2E9C-101B-9397-08002B2CF9AE}" pid="10" name="ContentTypeId">
    <vt:lpwstr>0x010100D307D91CAAB1DC449D2B29F5A40C0969</vt:lpwstr>
  </property>
</Properties>
</file>